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defaultThemeVersion="166925"/>
  <mc:AlternateContent xmlns:mc="http://schemas.openxmlformats.org/markup-compatibility/2006">
    <mc:Choice Requires="x15">
      <x15ac:absPath xmlns:x15ac="http://schemas.microsoft.com/office/spreadsheetml/2010/11/ac" url="Z:\Science in School\Contents\Issue 52\Faraday\"/>
    </mc:Choice>
  </mc:AlternateContent>
  <xr:revisionPtr revIDLastSave="0" documentId="8_{ABB35B8A-85FF-4CC8-839C-1B8BF90CD52D}" xr6:coauthVersionLast="36" xr6:coauthVersionMax="36" xr10:uidLastSave="{00000000-0000-0000-0000-000000000000}"/>
  <workbookProtection workbookAlgorithmName="SHA-512" workbookHashValue="TOSPO1q80Aq2LpSjN+INZsdX+clEJfZb50hTws/iRrzFzwvQZahp5h3HHBKHI/ILEDnQCBBZOG92M8o3dRgCFw==" workbookSaltValue="WzVztrxRFvLsUx+1+Xo6Qg==" workbookSpinCount="100000" lockStructure="1"/>
  <bookViews>
    <workbookView xWindow="12660" yWindow="2660" windowWidth="36760" windowHeight="20780" xr2:uid="{7B7E88A7-6447-734D-8C53-6D9F3B036CA3}"/>
  </bookViews>
  <sheets>
    <sheet name="Cover" sheetId="3" r:id="rId1"/>
    <sheet name="emf" sheetId="1" r:id="rId2"/>
    <sheet name="Bmax"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1" l="1"/>
  <c r="C4" i="1"/>
  <c r="B4" i="2" l="1"/>
  <c r="B5" i="2"/>
  <c r="B6" i="2"/>
  <c r="B7" i="2"/>
  <c r="B8" i="2"/>
  <c r="B9" i="2"/>
  <c r="B3" i="2"/>
  <c r="A4" i="2"/>
  <c r="A5" i="2" s="1"/>
  <c r="A6" i="2" l="1"/>
  <c r="A7" i="2" l="1"/>
  <c r="A8" i="2" l="1"/>
  <c r="D3" i="1"/>
  <c r="A4" i="1" l="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D4" i="1"/>
  <c r="B4" i="1"/>
  <c r="C5" i="1"/>
  <c r="B5" i="1"/>
  <c r="B34" i="1" l="1"/>
  <c r="C34" i="1"/>
  <c r="D34" i="1" s="1"/>
  <c r="E4" i="1"/>
  <c r="A36" i="1"/>
  <c r="C35" i="1"/>
  <c r="B35" i="1"/>
  <c r="C6" i="1"/>
  <c r="B6" i="1"/>
  <c r="E5" i="1" l="1"/>
  <c r="D6" i="1"/>
  <c r="E6" i="1" s="1"/>
  <c r="D35" i="1"/>
  <c r="E35" i="1" s="1"/>
  <c r="A37" i="1"/>
  <c r="C36" i="1"/>
  <c r="B36" i="1"/>
  <c r="B7" i="1"/>
  <c r="C7" i="1"/>
  <c r="D7" i="1" s="1"/>
  <c r="E7" i="1" l="1"/>
  <c r="D36" i="1"/>
  <c r="E36" i="1" s="1"/>
  <c r="A38" i="1"/>
  <c r="B37" i="1"/>
  <c r="C37" i="1"/>
  <c r="C8" i="1"/>
  <c r="D8" i="1" s="1"/>
  <c r="B8" i="1"/>
  <c r="D37" i="1" l="1"/>
  <c r="E37" i="1" s="1"/>
  <c r="E8" i="1"/>
  <c r="A39" i="1"/>
  <c r="C38" i="1"/>
  <c r="B38" i="1"/>
  <c r="C9" i="1"/>
  <c r="B9" i="1"/>
  <c r="D38" i="1" l="1"/>
  <c r="E38" i="1" s="1"/>
  <c r="D9" i="1"/>
  <c r="E9" i="1" s="1"/>
  <c r="A40" i="1"/>
  <c r="C39" i="1"/>
  <c r="B39" i="1"/>
  <c r="C10" i="1"/>
  <c r="B10" i="1"/>
  <c r="D39" i="1" l="1"/>
  <c r="E39" i="1" s="1"/>
  <c r="D10" i="1"/>
  <c r="E10" i="1" s="1"/>
  <c r="A41" i="1"/>
  <c r="C40" i="1"/>
  <c r="B40" i="1"/>
  <c r="B11" i="1"/>
  <c r="C11" i="1"/>
  <c r="D40" i="1" l="1"/>
  <c r="E40" i="1" s="1"/>
  <c r="D11" i="1"/>
  <c r="E11" i="1" s="1"/>
  <c r="A42" i="1"/>
  <c r="C41" i="1"/>
  <c r="B41" i="1"/>
  <c r="B12" i="1"/>
  <c r="C12" i="1"/>
  <c r="D41" i="1" l="1"/>
  <c r="E41" i="1" s="1"/>
  <c r="D12" i="1"/>
  <c r="E12" i="1" s="1"/>
  <c r="A43" i="1"/>
  <c r="C42" i="1"/>
  <c r="B42" i="1"/>
  <c r="C13" i="1"/>
  <c r="B13" i="1"/>
  <c r="D42" i="1" l="1"/>
  <c r="E42" i="1" s="1"/>
  <c r="D13" i="1"/>
  <c r="E13" i="1" s="1"/>
  <c r="A44" i="1"/>
  <c r="C43" i="1"/>
  <c r="B43" i="1"/>
  <c r="C14" i="1"/>
  <c r="B14" i="1"/>
  <c r="D43" i="1" l="1"/>
  <c r="E43" i="1" s="1"/>
  <c r="D14" i="1"/>
  <c r="E14" i="1" s="1"/>
  <c r="A45" i="1"/>
  <c r="C44" i="1"/>
  <c r="B44" i="1"/>
  <c r="B15" i="1"/>
  <c r="C15" i="1"/>
  <c r="D44" i="1" l="1"/>
  <c r="E44" i="1" s="1"/>
  <c r="D15" i="1"/>
  <c r="E15" i="1" s="1"/>
  <c r="A46" i="1"/>
  <c r="B45" i="1"/>
  <c r="C45" i="1"/>
  <c r="B16" i="1"/>
  <c r="C16" i="1"/>
  <c r="D16" i="1" s="1"/>
  <c r="E16" i="1" l="1"/>
  <c r="D45" i="1"/>
  <c r="E45" i="1" s="1"/>
  <c r="A47" i="1"/>
  <c r="C46" i="1"/>
  <c r="B46" i="1"/>
  <c r="C17" i="1"/>
  <c r="B17" i="1"/>
  <c r="D17" i="1" l="1"/>
  <c r="E17" i="1" s="1"/>
  <c r="D46" i="1"/>
  <c r="E46" i="1" s="1"/>
  <c r="A48" i="1"/>
  <c r="C47" i="1"/>
  <c r="B47" i="1"/>
  <c r="C18" i="1"/>
  <c r="B18" i="1"/>
  <c r="D18" i="1" l="1"/>
  <c r="E18" i="1" s="1"/>
  <c r="D47" i="1"/>
  <c r="E47" i="1" s="1"/>
  <c r="A49" i="1"/>
  <c r="C48" i="1"/>
  <c r="B48" i="1"/>
  <c r="B19" i="1"/>
  <c r="C19" i="1"/>
  <c r="D48" i="1" l="1"/>
  <c r="E48" i="1" s="1"/>
  <c r="D19" i="1"/>
  <c r="E19" i="1" s="1"/>
  <c r="A50" i="1"/>
  <c r="B49" i="1"/>
  <c r="C49" i="1"/>
  <c r="B20" i="1"/>
  <c r="C20" i="1"/>
  <c r="D20" i="1" l="1"/>
  <c r="E20" i="1" s="1"/>
  <c r="D49" i="1"/>
  <c r="E49" i="1" s="1"/>
  <c r="A51" i="1"/>
  <c r="C50" i="1"/>
  <c r="B50" i="1"/>
  <c r="C21" i="1"/>
  <c r="B21" i="1"/>
  <c r="D50" i="1" l="1"/>
  <c r="E50" i="1" s="1"/>
  <c r="D21" i="1"/>
  <c r="E21" i="1" s="1"/>
  <c r="A52" i="1"/>
  <c r="C51" i="1"/>
  <c r="B51" i="1"/>
  <c r="C22" i="1"/>
  <c r="B22" i="1"/>
  <c r="D51" i="1" l="1"/>
  <c r="E51" i="1" s="1"/>
  <c r="D22" i="1"/>
  <c r="E22" i="1" s="1"/>
  <c r="A53" i="1"/>
  <c r="C52" i="1"/>
  <c r="B52" i="1"/>
  <c r="B23" i="1"/>
  <c r="C23" i="1"/>
  <c r="D52" i="1" l="1"/>
  <c r="E52" i="1" s="1"/>
  <c r="D23" i="1"/>
  <c r="E23" i="1" s="1"/>
  <c r="A54" i="1"/>
  <c r="C53" i="1"/>
  <c r="B53" i="1"/>
  <c r="B24" i="1"/>
  <c r="C24" i="1"/>
  <c r="D53" i="1" l="1"/>
  <c r="E53" i="1" s="1"/>
  <c r="D24" i="1"/>
  <c r="E24" i="1" s="1"/>
  <c r="A55" i="1"/>
  <c r="C54" i="1"/>
  <c r="B54" i="1"/>
  <c r="C25" i="1"/>
  <c r="B25" i="1"/>
  <c r="D54" i="1" l="1"/>
  <c r="E54" i="1" s="1"/>
  <c r="D25" i="1"/>
  <c r="E25" i="1" s="1"/>
  <c r="A56" i="1"/>
  <c r="C55" i="1"/>
  <c r="B55" i="1"/>
  <c r="B26" i="1"/>
  <c r="C26" i="1"/>
  <c r="D55" i="1" l="1"/>
  <c r="E55" i="1" s="1"/>
  <c r="D26" i="1"/>
  <c r="E26" i="1" s="1"/>
  <c r="A57" i="1"/>
  <c r="C56" i="1"/>
  <c r="B56" i="1"/>
  <c r="B27" i="1"/>
  <c r="C27" i="1"/>
  <c r="D56" i="1" l="1"/>
  <c r="E56" i="1" s="1"/>
  <c r="D27" i="1"/>
  <c r="E27" i="1" s="1"/>
  <c r="A58" i="1"/>
  <c r="B57" i="1"/>
  <c r="C57" i="1"/>
  <c r="B28" i="1"/>
  <c r="C28" i="1"/>
  <c r="D28" i="1" l="1"/>
  <c r="E28" i="1" s="1"/>
  <c r="D57" i="1"/>
  <c r="E57" i="1" s="1"/>
  <c r="A59" i="1"/>
  <c r="C58" i="1"/>
  <c r="B58" i="1"/>
  <c r="B29" i="1"/>
  <c r="C29" i="1"/>
  <c r="D58" i="1" l="1"/>
  <c r="E58" i="1" s="1"/>
  <c r="D29" i="1"/>
  <c r="E29" i="1" s="1"/>
  <c r="A60" i="1"/>
  <c r="C59" i="1"/>
  <c r="B59" i="1"/>
  <c r="B30" i="1"/>
  <c r="C30" i="1"/>
  <c r="D59" i="1" l="1"/>
  <c r="E59" i="1" s="1"/>
  <c r="D30" i="1"/>
  <c r="E30" i="1" s="1"/>
  <c r="A61" i="1"/>
  <c r="C60" i="1"/>
  <c r="B60" i="1"/>
  <c r="B31" i="1"/>
  <c r="C31" i="1"/>
  <c r="D60" i="1" l="1"/>
  <c r="E60" i="1" s="1"/>
  <c r="D31" i="1"/>
  <c r="E31" i="1" s="1"/>
  <c r="A62" i="1"/>
  <c r="B61" i="1"/>
  <c r="C61" i="1"/>
  <c r="B32" i="1"/>
  <c r="C32" i="1"/>
  <c r="D32" i="1" s="1"/>
  <c r="E32" i="1" l="1"/>
  <c r="D61" i="1"/>
  <c r="E61" i="1" s="1"/>
  <c r="A63" i="1"/>
  <c r="C62" i="1"/>
  <c r="B62" i="1"/>
  <c r="B33" i="1"/>
  <c r="C33" i="1"/>
  <c r="D33" i="1" s="1"/>
  <c r="D62" i="1" l="1"/>
  <c r="E62" i="1" s="1"/>
  <c r="E33" i="1"/>
  <c r="E34" i="1"/>
  <c r="A64" i="1"/>
  <c r="C63" i="1"/>
  <c r="B63" i="1"/>
  <c r="D63" i="1" l="1"/>
  <c r="E63" i="1" s="1"/>
  <c r="A65" i="1"/>
  <c r="C64" i="1"/>
  <c r="B64" i="1"/>
  <c r="D64" i="1" l="1"/>
  <c r="E64" i="1" s="1"/>
  <c r="A66" i="1"/>
  <c r="C65" i="1"/>
  <c r="B65" i="1"/>
  <c r="D65" i="1" l="1"/>
  <c r="E65" i="1" s="1"/>
  <c r="A67" i="1"/>
  <c r="C66" i="1"/>
  <c r="B66" i="1"/>
  <c r="D66" i="1" l="1"/>
  <c r="E66" i="1" s="1"/>
  <c r="A68" i="1"/>
  <c r="C67" i="1"/>
  <c r="B67" i="1"/>
  <c r="D67" i="1" l="1"/>
  <c r="E67" i="1" s="1"/>
  <c r="A69" i="1"/>
  <c r="C68" i="1"/>
  <c r="B68" i="1"/>
  <c r="D68" i="1" l="1"/>
  <c r="E68" i="1" s="1"/>
  <c r="A70" i="1"/>
  <c r="C69" i="1"/>
  <c r="D69" i="1" s="1"/>
  <c r="B69" i="1"/>
  <c r="E69" i="1" l="1"/>
  <c r="A71" i="1"/>
  <c r="C70" i="1"/>
  <c r="B70" i="1"/>
  <c r="D70" i="1" l="1"/>
  <c r="E70" i="1" s="1"/>
  <c r="A72" i="1"/>
  <c r="C71" i="1"/>
  <c r="B71" i="1"/>
  <c r="D71" i="1" l="1"/>
  <c r="E71" i="1" s="1"/>
  <c r="A73" i="1"/>
  <c r="C72" i="1"/>
  <c r="B72" i="1"/>
  <c r="D72" i="1" l="1"/>
  <c r="E72" i="1" s="1"/>
  <c r="A74" i="1"/>
  <c r="B73" i="1"/>
  <c r="C73" i="1"/>
  <c r="D73" i="1" l="1"/>
  <c r="E73" i="1" s="1"/>
  <c r="A75" i="1"/>
  <c r="C74" i="1"/>
  <c r="B74" i="1"/>
  <c r="D74" i="1" l="1"/>
  <c r="E74" i="1" s="1"/>
  <c r="A76" i="1"/>
  <c r="C75" i="1"/>
  <c r="B75" i="1"/>
  <c r="D75" i="1" l="1"/>
  <c r="E75" i="1" s="1"/>
  <c r="A77" i="1"/>
  <c r="C76" i="1"/>
  <c r="B76" i="1"/>
  <c r="D76" i="1" l="1"/>
  <c r="E76" i="1" s="1"/>
  <c r="A78" i="1"/>
  <c r="C77" i="1"/>
  <c r="D77" i="1" s="1"/>
  <c r="B77" i="1"/>
  <c r="E77" i="1" l="1"/>
  <c r="A79" i="1"/>
  <c r="C78" i="1"/>
  <c r="B78" i="1"/>
  <c r="D78" i="1" l="1"/>
  <c r="E78" i="1" s="1"/>
  <c r="A80" i="1"/>
  <c r="C79" i="1"/>
  <c r="B79" i="1"/>
  <c r="D79" i="1" l="1"/>
  <c r="E79" i="1" s="1"/>
  <c r="A81" i="1"/>
  <c r="C80" i="1"/>
  <c r="B80" i="1"/>
  <c r="D80" i="1" l="1"/>
  <c r="E80" i="1" s="1"/>
  <c r="A82" i="1"/>
  <c r="C81" i="1"/>
  <c r="B81" i="1"/>
  <c r="D81" i="1" l="1"/>
  <c r="E81" i="1" s="1"/>
  <c r="A83" i="1"/>
  <c r="C82" i="1"/>
  <c r="B82" i="1"/>
  <c r="D82" i="1" l="1"/>
  <c r="E82" i="1" s="1"/>
  <c r="A84" i="1"/>
  <c r="C83" i="1"/>
  <c r="B83" i="1"/>
  <c r="D83" i="1" l="1"/>
  <c r="E83" i="1" s="1"/>
  <c r="A85" i="1"/>
  <c r="A86" i="1" s="1"/>
  <c r="C84" i="1"/>
  <c r="B84" i="1"/>
  <c r="D84" i="1" l="1"/>
  <c r="E84" i="1" s="1"/>
  <c r="B86" i="1"/>
  <c r="A87" i="1"/>
  <c r="C86" i="1"/>
  <c r="D86" i="1" s="1"/>
  <c r="C85" i="1"/>
  <c r="B85" i="1"/>
  <c r="D85" i="1" l="1"/>
  <c r="E85" i="1" s="1"/>
  <c r="B87" i="1"/>
  <c r="A88" i="1"/>
  <c r="C87" i="1"/>
  <c r="E86" i="1" l="1"/>
  <c r="D87" i="1"/>
  <c r="E87" i="1" s="1"/>
  <c r="C88" i="1"/>
  <c r="B88" i="1"/>
  <c r="A89" i="1"/>
  <c r="D88" i="1" l="1"/>
  <c r="E88" i="1" s="1"/>
  <c r="C89" i="1"/>
  <c r="B89" i="1"/>
  <c r="A90" i="1"/>
  <c r="D89" i="1" l="1"/>
  <c r="E89" i="1" s="1"/>
  <c r="C90" i="1"/>
  <c r="B90" i="1"/>
  <c r="A91" i="1"/>
  <c r="D90" i="1" l="1"/>
  <c r="E90" i="1" s="1"/>
  <c r="A92" i="1"/>
  <c r="C91" i="1"/>
  <c r="B91" i="1"/>
  <c r="D91" i="1" l="1"/>
  <c r="E91" i="1" s="1"/>
  <c r="B92" i="1"/>
  <c r="A93" i="1"/>
  <c r="A94" i="1" s="1"/>
  <c r="C92" i="1"/>
  <c r="D92" i="1" l="1"/>
  <c r="E92" i="1" s="1"/>
  <c r="A95" i="1"/>
  <c r="B94" i="1"/>
  <c r="C94" i="1"/>
  <c r="D94" i="1" s="1"/>
  <c r="B93" i="1"/>
  <c r="C93" i="1"/>
  <c r="B95" i="1" l="1"/>
  <c r="A96" i="1"/>
  <c r="C95" i="1"/>
  <c r="D95" i="1" s="1"/>
  <c r="E95" i="1" s="1"/>
  <c r="D93" i="1"/>
  <c r="E94" i="1" s="1"/>
  <c r="E93" i="1" l="1"/>
  <c r="B96" i="1"/>
  <c r="A97" i="1"/>
  <c r="C96" i="1"/>
  <c r="D96" i="1" s="1"/>
  <c r="E96" i="1" s="1"/>
  <c r="B97" i="1" l="1"/>
  <c r="C97" i="1"/>
  <c r="D97" i="1" s="1"/>
  <c r="E97" i="1" s="1"/>
  <c r="A98" i="1"/>
  <c r="B98" i="1" l="1"/>
  <c r="A99" i="1"/>
  <c r="C98" i="1"/>
  <c r="D98" i="1" s="1"/>
  <c r="E98" i="1" s="1"/>
  <c r="A100" i="1" l="1"/>
  <c r="C99" i="1"/>
  <c r="D99" i="1" s="1"/>
  <c r="E99" i="1" s="1"/>
  <c r="B99" i="1"/>
  <c r="C100" i="1" l="1"/>
  <c r="D100" i="1" s="1"/>
  <c r="E100" i="1" s="1"/>
  <c r="A101" i="1"/>
  <c r="B100" i="1"/>
  <c r="C101" i="1" l="1"/>
  <c r="D101" i="1" s="1"/>
  <c r="E101" i="1" s="1"/>
  <c r="A102" i="1"/>
  <c r="B101" i="1"/>
  <c r="C102" i="1" l="1"/>
  <c r="D102" i="1" s="1"/>
  <c r="E102" i="1" s="1"/>
  <c r="A103" i="1"/>
  <c r="B102" i="1"/>
  <c r="C103" i="1" l="1"/>
  <c r="D103" i="1" s="1"/>
  <c r="E103" i="1" s="1"/>
  <c r="B103" i="1"/>
</calcChain>
</file>

<file path=xl/sharedStrings.xml><?xml version="1.0" encoding="utf-8"?>
<sst xmlns="http://schemas.openxmlformats.org/spreadsheetml/2006/main" count="39" uniqueCount="36">
  <si>
    <t>L(cm)</t>
  </si>
  <si>
    <t>N</t>
  </si>
  <si>
    <t>B(T)</t>
  </si>
  <si>
    <t>x(m)</t>
  </si>
  <si>
    <t>B(T)max</t>
  </si>
  <si>
    <t>Sigma(m)</t>
  </si>
  <si>
    <t>time(s)</t>
  </si>
  <si>
    <t>velocity (m/s)</t>
  </si>
  <si>
    <t>Position(m)</t>
  </si>
  <si>
    <t>Flux (Wb)</t>
  </si>
  <si>
    <t>emf (V)</t>
  </si>
  <si>
    <t>x0 (m)</t>
  </si>
  <si>
    <t>Input values</t>
  </si>
  <si>
    <t>cm</t>
  </si>
  <si>
    <t>-</t>
  </si>
  <si>
    <t>T</t>
  </si>
  <si>
    <t>m</t>
  </si>
  <si>
    <t>Data used in the graphics</t>
  </si>
  <si>
    <t xml:space="preserve">Graphics </t>
  </si>
  <si>
    <t>Faraday law of induction: from the classroom to the kitchen</t>
  </si>
  <si>
    <t>V1 - 05/2020</t>
  </si>
  <si>
    <t>Instructions</t>
  </si>
  <si>
    <t>Coil lateral size</t>
  </si>
  <si>
    <t xml:space="preserve">Number of turns </t>
  </si>
  <si>
    <t>B field maximum values</t>
  </si>
  <si>
    <t xml:space="preserve">Initial distance between the coil and magnet </t>
  </si>
  <si>
    <t>B field distance decay parameter</t>
  </si>
  <si>
    <t>Theoretical</t>
  </si>
  <si>
    <t xml:space="preserve">Experimental </t>
  </si>
  <si>
    <t>Excel spreadsheet to simulate the electromotive force produced by a free-fall magnate through a coil.</t>
  </si>
  <si>
    <t>Bmax - use the red cells to input the experimental data for the magnetic field vs distance. 
The green cells are the theoretical values, calculated with the parameters introduced in the emf sheet/green cells.</t>
  </si>
  <si>
    <t>Use emf sheet to view the induced emf as function of distance and time.
 The Bmax sheet displays the B dependence with distance, allowing the comparison of the experimental results with the theoretical model.</t>
  </si>
  <si>
    <t>Info</t>
  </si>
  <si>
    <t>Auhtors</t>
  </si>
  <si>
    <t xml:space="preserve">PAULO ANDRÉ, ANA RITA BASTOS AND RUTE FERREIRA </t>
  </si>
  <si>
    <t>emf - Use  the green cells to input the parameters.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</si>
</sst>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Calibri"/>
      <family val="2"/>
      <scheme val="minor"/>
    </font>
    <font>
      <sz val="12"/>
      <color theme="1"/>
      <name val="Calibri"/>
      <family val="2"/>
      <scheme val="minor"/>
    </font>
    <font>
      <sz val="12"/>
      <color rgb="FF006100"/>
      <name val="Calibri"/>
      <family val="2"/>
      <scheme val="minor"/>
    </font>
    <font>
      <sz val="12"/>
      <color rgb="FF9C5700"/>
      <name val="Calibri"/>
      <family val="2"/>
      <scheme val="minor"/>
    </font>
    <font>
      <sz val="12"/>
      <color rgb="FF3F3F76"/>
      <name val="Calibri"/>
      <family val="2"/>
      <scheme val="minor"/>
    </font>
    <font>
      <b/>
      <sz val="16"/>
      <color rgb="FF9C5700"/>
      <name val="Calibri"/>
      <family val="2"/>
      <scheme val="minor"/>
    </font>
    <font>
      <sz val="16"/>
      <color theme="1"/>
      <name val="Calibri"/>
      <family val="2"/>
      <scheme val="minor"/>
    </font>
    <font>
      <b/>
      <sz val="16"/>
      <color rgb="FF006100"/>
      <name val="Calibri"/>
      <family val="2"/>
      <scheme val="minor"/>
    </font>
    <font>
      <b/>
      <sz val="16"/>
      <color rgb="FF3F3F76"/>
      <name val="Calibri"/>
      <family val="2"/>
      <scheme val="minor"/>
    </font>
    <font>
      <sz val="12"/>
      <color rgb="FF9C0006"/>
      <name val="Calibri"/>
      <family val="2"/>
      <scheme val="minor"/>
    </font>
    <font>
      <b/>
      <sz val="16"/>
      <color theme="1"/>
      <name val="Calibri"/>
      <family val="2"/>
      <scheme val="minor"/>
    </font>
    <font>
      <b/>
      <sz val="12"/>
      <color rgb="FFFF0000"/>
      <name val="Calibri"/>
      <family val="2"/>
      <scheme val="minor"/>
    </font>
    <font>
      <b/>
      <sz val="12"/>
      <color rgb="FF006100"/>
      <name val="Calibri"/>
      <family val="2"/>
      <scheme val="minor"/>
    </font>
    <font>
      <b/>
      <sz val="12"/>
      <color rgb="FF9C0006"/>
      <name val="Calibri"/>
      <family val="2"/>
      <scheme val="minor"/>
    </font>
    <font>
      <sz val="12"/>
      <color rgb="FFFF0000"/>
      <name val="Calibri"/>
      <family val="2"/>
      <scheme val="minor"/>
    </font>
  </fonts>
  <fills count="10">
    <fill>
      <patternFill patternType="none"/>
    </fill>
    <fill>
      <patternFill patternType="gray125"/>
    </fill>
    <fill>
      <patternFill patternType="solid">
        <fgColor rgb="FFC6EFCE"/>
      </patternFill>
    </fill>
    <fill>
      <patternFill patternType="solid">
        <fgColor rgb="FFFFEB9C"/>
      </patternFill>
    </fill>
    <fill>
      <patternFill patternType="solid">
        <fgColor rgb="FFFFFFCC"/>
      </patternFill>
    </fill>
    <fill>
      <patternFill patternType="solid">
        <fgColor theme="4" tint="0.59996337778862885"/>
        <bgColor indexed="64"/>
      </patternFill>
    </fill>
    <fill>
      <patternFill patternType="solid">
        <fgColor rgb="FFFFC7CE"/>
      </patternFill>
    </fill>
    <fill>
      <patternFill patternType="solid">
        <fgColor theme="4" tint="0.59999389629810485"/>
        <bgColor indexed="65"/>
      </patternFill>
    </fill>
    <fill>
      <patternFill patternType="solid">
        <fgColor theme="9" tint="0.79998168889431442"/>
        <bgColor indexed="65"/>
      </patternFill>
    </fill>
    <fill>
      <patternFill patternType="solid">
        <fgColor theme="0"/>
        <bgColor indexed="64"/>
      </patternFill>
    </fill>
  </fills>
  <borders count="28">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medium">
        <color indexed="64"/>
      </top>
      <bottom style="thin">
        <color rgb="FFB2B2B2"/>
      </bottom>
      <diagonal/>
    </border>
    <border>
      <left style="thin">
        <color rgb="FFB2B2B2"/>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medium">
        <color indexed="64"/>
      </left>
      <right/>
      <top style="medium">
        <color indexed="64"/>
      </top>
      <bottom style="thin">
        <color rgb="FFB2B2B2"/>
      </bottom>
      <diagonal/>
    </border>
    <border>
      <left/>
      <right/>
      <top style="medium">
        <color indexed="64"/>
      </top>
      <bottom style="thin">
        <color rgb="FFB2B2B2"/>
      </bottom>
      <diagonal/>
    </border>
    <border>
      <left/>
      <right style="medium">
        <color indexed="64"/>
      </right>
      <top style="medium">
        <color indexed="64"/>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B2B2B2"/>
      </right>
      <top style="medium">
        <color indexed="64"/>
      </top>
      <bottom style="thin">
        <color rgb="FFB2B2B2"/>
      </bottom>
      <diagonal/>
    </border>
    <border>
      <left/>
      <right style="thin">
        <color rgb="FFB2B2B2"/>
      </right>
      <top style="thin">
        <color rgb="FFB2B2B2"/>
      </top>
      <bottom style="thin">
        <color rgb="FFB2B2B2"/>
      </bottom>
      <diagonal/>
    </border>
    <border>
      <left/>
      <right style="thin">
        <color rgb="FFB2B2B2"/>
      </right>
      <top style="thin">
        <color rgb="FFB2B2B2"/>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s>
  <cellStyleXfs count="7">
    <xf numFmtId="0" fontId="0" fillId="0" borderId="0"/>
    <xf numFmtId="0" fontId="3" fillId="2" borderId="0" applyNumberFormat="0" applyBorder="0" applyAlignment="0" applyProtection="0"/>
    <xf numFmtId="0" fontId="4" fillId="3" borderId="0" applyNumberFormat="0" applyBorder="0" applyAlignment="0" applyProtection="0"/>
    <xf numFmtId="0" fontId="2" fillId="4" borderId="1" applyNumberFormat="0" applyFont="0" applyAlignment="0" applyProtection="0"/>
    <xf numFmtId="0" fontId="10"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cellStyleXfs>
  <cellXfs count="77">
    <xf numFmtId="0" fontId="0" fillId="0" borderId="0" xfId="0"/>
    <xf numFmtId="0" fontId="2" fillId="8" borderId="24" xfId="6" applyBorder="1"/>
    <xf numFmtId="0" fontId="2" fillId="8" borderId="25" xfId="6" applyBorder="1" applyAlignment="1">
      <alignment wrapText="1"/>
    </xf>
    <xf numFmtId="0" fontId="2" fillId="8" borderId="26" xfId="6" applyBorder="1"/>
    <xf numFmtId="0" fontId="2" fillId="8" borderId="26" xfId="6" applyBorder="1" applyAlignment="1">
      <alignment wrapText="1"/>
    </xf>
    <xf numFmtId="0" fontId="2" fillId="8" borderId="27" xfId="6" applyBorder="1"/>
    <xf numFmtId="0" fontId="0" fillId="0" borderId="0" xfId="0" applyFill="1"/>
    <xf numFmtId="0" fontId="2" fillId="8" borderId="13" xfId="6" applyBorder="1"/>
    <xf numFmtId="0" fontId="2" fillId="8" borderId="14" xfId="6" applyBorder="1"/>
    <xf numFmtId="0" fontId="2" fillId="8" borderId="15" xfId="6" applyBorder="1"/>
    <xf numFmtId="0" fontId="2" fillId="8" borderId="16" xfId="6" applyBorder="1"/>
    <xf numFmtId="0" fontId="11" fillId="8" borderId="0" xfId="6" applyFont="1" applyBorder="1" applyAlignment="1">
      <alignment horizontal="center" wrapText="1"/>
    </xf>
    <xf numFmtId="0" fontId="2" fillId="8" borderId="17" xfId="6" applyBorder="1"/>
    <xf numFmtId="0" fontId="2" fillId="8" borderId="0" xfId="6" applyBorder="1"/>
    <xf numFmtId="0" fontId="2" fillId="8" borderId="0" xfId="6" applyBorder="1" applyAlignment="1">
      <alignment horizontal="center"/>
    </xf>
    <xf numFmtId="0" fontId="12" fillId="8" borderId="16" xfId="6" applyFont="1" applyBorder="1"/>
    <xf numFmtId="0" fontId="15" fillId="8" borderId="17" xfId="6" applyFont="1" applyBorder="1"/>
    <xf numFmtId="0" fontId="0" fillId="9" borderId="16" xfId="0" applyFill="1" applyBorder="1"/>
    <xf numFmtId="0" fontId="0" fillId="9" borderId="0" xfId="0" applyFill="1" applyBorder="1"/>
    <xf numFmtId="0" fontId="0" fillId="9" borderId="17" xfId="0" applyFill="1" applyBorder="1"/>
    <xf numFmtId="0" fontId="0" fillId="9" borderId="18" xfId="0" applyFill="1" applyBorder="1"/>
    <xf numFmtId="0" fontId="0" fillId="9" borderId="19" xfId="0" applyFill="1" applyBorder="1"/>
    <xf numFmtId="0" fontId="0" fillId="9" borderId="20" xfId="0" applyFill="1" applyBorder="1"/>
    <xf numFmtId="0" fontId="7" fillId="0" borderId="0" xfId="0" applyFont="1" applyProtection="1">
      <protection locked="0"/>
    </xf>
    <xf numFmtId="0" fontId="0" fillId="0" borderId="0" xfId="0" applyProtection="1">
      <protection locked="0"/>
    </xf>
    <xf numFmtId="0" fontId="3" fillId="2" borderId="1" xfId="1" applyBorder="1" applyAlignment="1" applyProtection="1">
      <alignment horizontal="center"/>
      <protection locked="0"/>
    </xf>
    <xf numFmtId="0" fontId="3" fillId="2" borderId="8" xfId="1" applyBorder="1" applyAlignment="1" applyProtection="1">
      <alignment horizontal="center"/>
      <protection locked="0"/>
    </xf>
    <xf numFmtId="0" fontId="5" fillId="0" borderId="0" xfId="3" applyFont="1" applyFill="1" applyBorder="1" applyProtection="1">
      <protection locked="0"/>
    </xf>
    <xf numFmtId="0" fontId="0" fillId="0" borderId="0" xfId="0" applyAlignment="1" applyProtection="1">
      <alignment horizontal="center"/>
      <protection locked="0"/>
    </xf>
    <xf numFmtId="0" fontId="1" fillId="3" borderId="5" xfId="2" applyFont="1" applyBorder="1" applyAlignment="1" applyProtection="1">
      <alignment horizontal="center"/>
    </xf>
    <xf numFmtId="0" fontId="1" fillId="3" borderId="1" xfId="2" applyFont="1" applyBorder="1" applyAlignment="1" applyProtection="1">
      <alignment horizontal="center"/>
    </xf>
    <xf numFmtId="0" fontId="1" fillId="3" borderId="6" xfId="2" applyFont="1" applyBorder="1" applyAlignment="1" applyProtection="1">
      <alignment horizontal="center"/>
    </xf>
    <xf numFmtId="0" fontId="4" fillId="3" borderId="5" xfId="2" applyBorder="1" applyAlignment="1" applyProtection="1">
      <alignment horizontal="center"/>
    </xf>
    <xf numFmtId="0" fontId="4" fillId="3" borderId="1" xfId="2" applyBorder="1" applyAlignment="1" applyProtection="1">
      <alignment horizontal="center"/>
    </xf>
    <xf numFmtId="0" fontId="4" fillId="3" borderId="6" xfId="2" applyBorder="1" applyAlignment="1" applyProtection="1">
      <alignment horizontal="center"/>
    </xf>
    <xf numFmtId="0" fontId="4" fillId="3" borderId="7" xfId="2" applyBorder="1" applyAlignment="1" applyProtection="1">
      <alignment horizontal="center"/>
    </xf>
    <xf numFmtId="0" fontId="4" fillId="3" borderId="8" xfId="2" applyBorder="1" applyAlignment="1" applyProtection="1">
      <alignment horizontal="center"/>
    </xf>
    <xf numFmtId="0" fontId="4" fillId="3" borderId="9" xfId="2" applyBorder="1" applyAlignment="1" applyProtection="1">
      <alignment horizontal="center"/>
    </xf>
    <xf numFmtId="0" fontId="1" fillId="2" borderId="5" xfId="1" applyFont="1" applyBorder="1" applyAlignment="1" applyProtection="1">
      <alignment horizontal="center"/>
    </xf>
    <xf numFmtId="0" fontId="2" fillId="2" borderId="22" xfId="1" applyFont="1" applyBorder="1" applyAlignment="1" applyProtection="1">
      <alignment horizontal="center"/>
    </xf>
    <xf numFmtId="0" fontId="1" fillId="2" borderId="7" xfId="1" applyFont="1" applyBorder="1" applyAlignment="1" applyProtection="1">
      <alignment horizontal="center"/>
    </xf>
    <xf numFmtId="0" fontId="2" fillId="2" borderId="23" xfId="1" applyFont="1" applyBorder="1" applyAlignment="1" applyProtection="1">
      <alignment horizontal="center"/>
    </xf>
    <xf numFmtId="0" fontId="3" fillId="2" borderId="6" xfId="1" applyBorder="1" applyAlignment="1" applyProtection="1">
      <alignment horizontal="center"/>
    </xf>
    <xf numFmtId="0" fontId="3" fillId="2" borderId="9" xfId="1" applyBorder="1" applyAlignment="1" applyProtection="1">
      <alignment horizontal="center"/>
    </xf>
    <xf numFmtId="0" fontId="5" fillId="5" borderId="16" xfId="3" applyFont="1" applyFill="1" applyBorder="1" applyProtection="1"/>
    <xf numFmtId="0" fontId="5" fillId="5" borderId="0" xfId="3" applyFont="1" applyFill="1" applyBorder="1" applyProtection="1"/>
    <xf numFmtId="0" fontId="5" fillId="5" borderId="17" xfId="3" applyFont="1" applyFill="1" applyBorder="1" applyProtection="1"/>
    <xf numFmtId="11" fontId="5" fillId="5" borderId="17" xfId="3" applyNumberFormat="1" applyFont="1" applyFill="1" applyBorder="1" applyProtection="1"/>
    <xf numFmtId="11" fontId="5" fillId="5" borderId="0" xfId="3" applyNumberFormat="1" applyFont="1" applyFill="1" applyBorder="1" applyProtection="1"/>
    <xf numFmtId="0" fontId="5" fillId="5" borderId="18" xfId="3" applyFont="1" applyFill="1" applyBorder="1" applyProtection="1"/>
    <xf numFmtId="0" fontId="5" fillId="5" borderId="19" xfId="3" applyFont="1" applyFill="1" applyBorder="1" applyProtection="1"/>
    <xf numFmtId="0" fontId="5" fillId="5" borderId="20" xfId="3" applyFont="1" applyFill="1" applyBorder="1" applyProtection="1"/>
    <xf numFmtId="0" fontId="2" fillId="7" borderId="0" xfId="5" applyProtection="1">
      <protection locked="0"/>
    </xf>
    <xf numFmtId="0" fontId="3" fillId="2" borderId="16" xfId="1" applyBorder="1" applyAlignment="1" applyProtection="1">
      <alignment horizontal="center"/>
      <protection locked="0"/>
    </xf>
    <xf numFmtId="0" fontId="3" fillId="2" borderId="17" xfId="1" applyBorder="1" applyAlignment="1" applyProtection="1">
      <alignment horizontal="center"/>
      <protection locked="0"/>
    </xf>
    <xf numFmtId="0" fontId="10" fillId="6" borderId="16" xfId="4" applyBorder="1" applyAlignment="1" applyProtection="1">
      <alignment horizontal="center"/>
      <protection locked="0"/>
    </xf>
    <xf numFmtId="0" fontId="10" fillId="6" borderId="17" xfId="4" applyBorder="1" applyAlignment="1" applyProtection="1">
      <alignment horizontal="center"/>
      <protection locked="0"/>
    </xf>
    <xf numFmtId="11" fontId="10" fillId="6" borderId="17" xfId="4" applyNumberFormat="1" applyBorder="1" applyAlignment="1" applyProtection="1">
      <alignment horizontal="center"/>
      <protection locked="0"/>
    </xf>
    <xf numFmtId="11" fontId="2" fillId="7" borderId="0" xfId="5" applyNumberFormat="1" applyProtection="1">
      <protection locked="0"/>
    </xf>
    <xf numFmtId="0" fontId="3" fillId="2" borderId="18" xfId="1" applyBorder="1" applyAlignment="1" applyProtection="1">
      <alignment horizontal="center"/>
      <protection locked="0"/>
    </xf>
    <xf numFmtId="0" fontId="3" fillId="2" borderId="20" xfId="1" applyBorder="1" applyAlignment="1" applyProtection="1">
      <alignment horizontal="center"/>
      <protection locked="0"/>
    </xf>
    <xf numFmtId="0" fontId="10" fillId="6" borderId="18" xfId="4" applyBorder="1" applyProtection="1">
      <protection locked="0"/>
    </xf>
    <xf numFmtId="0" fontId="10" fillId="6" borderId="20" xfId="4" applyBorder="1" applyProtection="1">
      <protection locked="0"/>
    </xf>
    <xf numFmtId="0" fontId="6" fillId="3" borderId="10" xfId="2" applyFont="1" applyBorder="1" applyAlignment="1" applyProtection="1">
      <alignment horizontal="center"/>
    </xf>
    <xf numFmtId="0" fontId="6" fillId="3" borderId="11" xfId="2" applyFont="1" applyBorder="1" applyAlignment="1" applyProtection="1">
      <alignment horizontal="center"/>
    </xf>
    <xf numFmtId="0" fontId="6" fillId="3" borderId="12" xfId="2" applyFont="1" applyBorder="1" applyAlignment="1" applyProtection="1">
      <alignment horizontal="center"/>
    </xf>
    <xf numFmtId="0" fontId="8" fillId="2" borderId="2" xfId="1" applyFont="1" applyBorder="1" applyAlignment="1" applyProtection="1">
      <alignment horizontal="center"/>
      <protection locked="0"/>
    </xf>
    <xf numFmtId="0" fontId="8" fillId="2" borderId="21" xfId="1" applyFont="1" applyBorder="1" applyAlignment="1" applyProtection="1">
      <alignment horizontal="center"/>
      <protection locked="0"/>
    </xf>
    <xf numFmtId="0" fontId="8" fillId="2" borderId="3" xfId="1" applyFont="1" applyBorder="1" applyAlignment="1" applyProtection="1">
      <alignment horizontal="center"/>
      <protection locked="0"/>
    </xf>
    <xf numFmtId="0" fontId="8" fillId="2" borderId="4" xfId="1" applyFont="1" applyBorder="1" applyAlignment="1" applyProtection="1">
      <alignment horizontal="center"/>
      <protection locked="0"/>
    </xf>
    <xf numFmtId="0" fontId="9" fillId="5" borderId="13" xfId="3" applyFont="1" applyFill="1" applyBorder="1" applyAlignment="1" applyProtection="1">
      <alignment horizontal="center"/>
    </xf>
    <xf numFmtId="0" fontId="9" fillId="5" borderId="14" xfId="3" applyFont="1" applyFill="1" applyBorder="1" applyAlignment="1" applyProtection="1">
      <alignment horizontal="center"/>
    </xf>
    <xf numFmtId="0" fontId="9" fillId="5" borderId="15" xfId="3" applyFont="1" applyFill="1" applyBorder="1" applyAlignment="1" applyProtection="1">
      <alignment horizontal="center"/>
    </xf>
    <xf numFmtId="0" fontId="13" fillId="2" borderId="13" xfId="1" applyFont="1" applyBorder="1" applyAlignment="1" applyProtection="1">
      <alignment horizontal="center"/>
      <protection locked="0"/>
    </xf>
    <xf numFmtId="0" fontId="13" fillId="2" borderId="15" xfId="1" applyFont="1" applyBorder="1" applyAlignment="1" applyProtection="1">
      <alignment horizontal="center"/>
      <protection locked="0"/>
    </xf>
    <xf numFmtId="0" fontId="14" fillId="6" borderId="13" xfId="4" applyFont="1" applyBorder="1" applyAlignment="1" applyProtection="1">
      <alignment horizontal="center"/>
      <protection locked="0"/>
    </xf>
    <xf numFmtId="0" fontId="14" fillId="6" borderId="15" xfId="4" applyFont="1" applyBorder="1" applyAlignment="1" applyProtection="1">
      <alignment horizontal="center"/>
      <protection locked="0"/>
    </xf>
  </cellXfs>
  <cellStyles count="7">
    <cellStyle name="20% - Accent6" xfId="6" builtinId="50"/>
    <cellStyle name="40% - Accent1" xfId="5" builtinId="31"/>
    <cellStyle name="Bad" xfId="4" builtinId="27"/>
    <cellStyle name="Good" xfId="1" builtinId="26"/>
    <cellStyle name="Neutral" xfId="2" builtinId="28"/>
    <cellStyle name="Normal" xfId="0" builtinId="0"/>
    <cellStyle name="Note" xfId="3" builtinId="1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1098094445512E-2"/>
          <c:y val="0.19102009109847817"/>
          <c:w val="0.86685629921259844"/>
          <c:h val="0.7843497757847534"/>
        </c:manualLayout>
      </c:layout>
      <c:scatterChart>
        <c:scatterStyle val="smoothMarker"/>
        <c:varyColors val="0"/>
        <c:ser>
          <c:idx val="2"/>
          <c:order val="0"/>
          <c:tx>
            <c:strRef>
              <c:f>emf!$E$2</c:f>
              <c:strCache>
                <c:ptCount val="1"/>
                <c:pt idx="0">
                  <c:v>emf (V)</c:v>
                </c:pt>
              </c:strCache>
            </c:strRef>
          </c:tx>
          <c:xVal>
            <c:numRef>
              <c:f>emf!$A$3:$A$100</c:f>
              <c:numCache>
                <c:formatCode>General</c:formatCode>
                <c:ptCount val="98"/>
                <c:pt idx="0">
                  <c:v>0</c:v>
                </c:pt>
                <c:pt idx="1">
                  <c:v>5.0000000000000001E-3</c:v>
                </c:pt>
                <c:pt idx="2">
                  <c:v>0.01</c:v>
                </c:pt>
                <c:pt idx="3">
                  <c:v>1.4999999999999999E-2</c:v>
                </c:pt>
                <c:pt idx="4">
                  <c:v>0.02</c:v>
                </c:pt>
                <c:pt idx="5">
                  <c:v>2.5000000000000001E-2</c:v>
                </c:pt>
                <c:pt idx="6">
                  <c:v>3.0000000000000002E-2</c:v>
                </c:pt>
                <c:pt idx="7">
                  <c:v>3.5000000000000003E-2</c:v>
                </c:pt>
                <c:pt idx="8">
                  <c:v>0.04</c:v>
                </c:pt>
                <c:pt idx="9">
                  <c:v>4.4999999999999998E-2</c:v>
                </c:pt>
                <c:pt idx="10">
                  <c:v>4.9999999999999996E-2</c:v>
                </c:pt>
                <c:pt idx="11">
                  <c:v>5.4999999999999993E-2</c:v>
                </c:pt>
                <c:pt idx="12">
                  <c:v>5.9999999999999991E-2</c:v>
                </c:pt>
                <c:pt idx="13">
                  <c:v>6.4999999999999988E-2</c:v>
                </c:pt>
                <c:pt idx="14">
                  <c:v>6.9999999999999993E-2</c:v>
                </c:pt>
                <c:pt idx="15">
                  <c:v>7.4999999999999997E-2</c:v>
                </c:pt>
                <c:pt idx="16">
                  <c:v>0.08</c:v>
                </c:pt>
                <c:pt idx="17">
                  <c:v>8.5000000000000006E-2</c:v>
                </c:pt>
                <c:pt idx="18">
                  <c:v>9.0000000000000011E-2</c:v>
                </c:pt>
                <c:pt idx="19">
                  <c:v>9.5000000000000015E-2</c:v>
                </c:pt>
                <c:pt idx="20">
                  <c:v>0.10000000000000002</c:v>
                </c:pt>
                <c:pt idx="21">
                  <c:v>0.10500000000000002</c:v>
                </c:pt>
                <c:pt idx="22">
                  <c:v>0.11000000000000003</c:v>
                </c:pt>
                <c:pt idx="23">
                  <c:v>0.11500000000000003</c:v>
                </c:pt>
                <c:pt idx="24">
                  <c:v>0.12000000000000004</c:v>
                </c:pt>
                <c:pt idx="25">
                  <c:v>0.12500000000000003</c:v>
                </c:pt>
                <c:pt idx="26">
                  <c:v>0.13000000000000003</c:v>
                </c:pt>
                <c:pt idx="27">
                  <c:v>0.13500000000000004</c:v>
                </c:pt>
                <c:pt idx="28">
                  <c:v>0.14000000000000004</c:v>
                </c:pt>
                <c:pt idx="29">
                  <c:v>0.14500000000000005</c:v>
                </c:pt>
                <c:pt idx="30">
                  <c:v>0.15000000000000005</c:v>
                </c:pt>
                <c:pt idx="31">
                  <c:v>0.15500000000000005</c:v>
                </c:pt>
                <c:pt idx="32">
                  <c:v>0.16000000000000006</c:v>
                </c:pt>
                <c:pt idx="33">
                  <c:v>0.16500000000000006</c:v>
                </c:pt>
                <c:pt idx="34">
                  <c:v>0.17000000000000007</c:v>
                </c:pt>
                <c:pt idx="35">
                  <c:v>0.17500000000000007</c:v>
                </c:pt>
                <c:pt idx="36">
                  <c:v>0.18000000000000008</c:v>
                </c:pt>
                <c:pt idx="37">
                  <c:v>0.18500000000000008</c:v>
                </c:pt>
                <c:pt idx="38">
                  <c:v>0.19000000000000009</c:v>
                </c:pt>
                <c:pt idx="39">
                  <c:v>0.19500000000000009</c:v>
                </c:pt>
                <c:pt idx="40">
                  <c:v>0.20000000000000009</c:v>
                </c:pt>
                <c:pt idx="41">
                  <c:v>0.2050000000000001</c:v>
                </c:pt>
                <c:pt idx="42">
                  <c:v>0.2100000000000001</c:v>
                </c:pt>
                <c:pt idx="43">
                  <c:v>0.21500000000000011</c:v>
                </c:pt>
                <c:pt idx="44">
                  <c:v>0.22000000000000011</c:v>
                </c:pt>
                <c:pt idx="45">
                  <c:v>0.22500000000000012</c:v>
                </c:pt>
                <c:pt idx="46">
                  <c:v>0.23000000000000012</c:v>
                </c:pt>
                <c:pt idx="47">
                  <c:v>0.23500000000000013</c:v>
                </c:pt>
                <c:pt idx="48">
                  <c:v>0.24000000000000013</c:v>
                </c:pt>
                <c:pt idx="49">
                  <c:v>0.24500000000000013</c:v>
                </c:pt>
                <c:pt idx="50">
                  <c:v>0.25000000000000011</c:v>
                </c:pt>
                <c:pt idx="51">
                  <c:v>0.25500000000000012</c:v>
                </c:pt>
                <c:pt idx="52">
                  <c:v>0.26000000000000012</c:v>
                </c:pt>
                <c:pt idx="53">
                  <c:v>0.26500000000000012</c:v>
                </c:pt>
                <c:pt idx="54">
                  <c:v>0.27000000000000013</c:v>
                </c:pt>
                <c:pt idx="55">
                  <c:v>0.27500000000000013</c:v>
                </c:pt>
                <c:pt idx="56">
                  <c:v>0.28000000000000014</c:v>
                </c:pt>
                <c:pt idx="57">
                  <c:v>0.28500000000000014</c:v>
                </c:pt>
                <c:pt idx="58">
                  <c:v>0.29000000000000015</c:v>
                </c:pt>
                <c:pt idx="59">
                  <c:v>0.29500000000000015</c:v>
                </c:pt>
                <c:pt idx="60">
                  <c:v>0.30000000000000016</c:v>
                </c:pt>
                <c:pt idx="61">
                  <c:v>0.30500000000000016</c:v>
                </c:pt>
                <c:pt idx="62">
                  <c:v>0.31000000000000016</c:v>
                </c:pt>
                <c:pt idx="63">
                  <c:v>0.31500000000000017</c:v>
                </c:pt>
                <c:pt idx="64">
                  <c:v>0.32000000000000017</c:v>
                </c:pt>
                <c:pt idx="65">
                  <c:v>0.32500000000000018</c:v>
                </c:pt>
                <c:pt idx="66">
                  <c:v>0.33000000000000018</c:v>
                </c:pt>
                <c:pt idx="67">
                  <c:v>0.33500000000000019</c:v>
                </c:pt>
                <c:pt idx="68">
                  <c:v>0.34000000000000019</c:v>
                </c:pt>
                <c:pt idx="69">
                  <c:v>0.3450000000000002</c:v>
                </c:pt>
                <c:pt idx="70">
                  <c:v>0.3500000000000002</c:v>
                </c:pt>
                <c:pt idx="71">
                  <c:v>0.3550000000000002</c:v>
                </c:pt>
                <c:pt idx="72">
                  <c:v>0.36000000000000021</c:v>
                </c:pt>
                <c:pt idx="73">
                  <c:v>0.36500000000000021</c:v>
                </c:pt>
                <c:pt idx="74">
                  <c:v>0.37000000000000022</c:v>
                </c:pt>
                <c:pt idx="75">
                  <c:v>0.37500000000000022</c:v>
                </c:pt>
                <c:pt idx="76">
                  <c:v>0.38000000000000023</c:v>
                </c:pt>
                <c:pt idx="77">
                  <c:v>0.38500000000000023</c:v>
                </c:pt>
                <c:pt idx="78">
                  <c:v>0.39000000000000024</c:v>
                </c:pt>
                <c:pt idx="79">
                  <c:v>0.39500000000000024</c:v>
                </c:pt>
                <c:pt idx="80">
                  <c:v>0.40000000000000024</c:v>
                </c:pt>
                <c:pt idx="81">
                  <c:v>0.40500000000000025</c:v>
                </c:pt>
                <c:pt idx="82">
                  <c:v>0.41000000000000025</c:v>
                </c:pt>
                <c:pt idx="83">
                  <c:v>0.41500000000000026</c:v>
                </c:pt>
                <c:pt idx="84">
                  <c:v>0.42000000000000026</c:v>
                </c:pt>
                <c:pt idx="85">
                  <c:v>0.42500000000000027</c:v>
                </c:pt>
                <c:pt idx="86">
                  <c:v>0.43000000000000027</c:v>
                </c:pt>
                <c:pt idx="87">
                  <c:v>0.43500000000000028</c:v>
                </c:pt>
                <c:pt idx="88">
                  <c:v>0.44000000000000028</c:v>
                </c:pt>
                <c:pt idx="89">
                  <c:v>0.44500000000000028</c:v>
                </c:pt>
                <c:pt idx="90">
                  <c:v>0.45000000000000029</c:v>
                </c:pt>
                <c:pt idx="91">
                  <c:v>0.45500000000000029</c:v>
                </c:pt>
                <c:pt idx="92">
                  <c:v>0.4600000000000003</c:v>
                </c:pt>
                <c:pt idx="93">
                  <c:v>0.4650000000000003</c:v>
                </c:pt>
                <c:pt idx="94">
                  <c:v>0.47000000000000031</c:v>
                </c:pt>
                <c:pt idx="95">
                  <c:v>0.47500000000000031</c:v>
                </c:pt>
                <c:pt idx="96">
                  <c:v>0.48000000000000032</c:v>
                </c:pt>
                <c:pt idx="97">
                  <c:v>0.48500000000000032</c:v>
                </c:pt>
              </c:numCache>
            </c:numRef>
          </c:xVal>
          <c:yVal>
            <c:numRef>
              <c:f>emf!$E$3:$E$100</c:f>
              <c:numCache>
                <c:formatCode>General</c:formatCode>
                <c:ptCount val="98"/>
                <c:pt idx="1">
                  <c:v>-6.0667138909052318E-5</c:v>
                </c:pt>
                <c:pt idx="2">
                  <c:v>-1.8544744317271531E-4</c:v>
                </c:pt>
                <c:pt idx="3">
                  <c:v>-3.2086838559625813E-4</c:v>
                </c:pt>
                <c:pt idx="4">
                  <c:v>-4.7506589461186098E-4</c:v>
                </c:pt>
                <c:pt idx="5">
                  <c:v>-6.5786105213353667E-4</c:v>
                </c:pt>
                <c:pt idx="6">
                  <c:v>-8.8169341159778495E-4</c:v>
                </c:pt>
                <c:pt idx="7">
                  <c:v>-1.1628514715609438E-3</c:v>
                </c:pt>
                <c:pt idx="8">
                  <c:v>-1.5231441697495999E-3</c:v>
                </c:pt>
                <c:pt idx="9">
                  <c:v>-1.9922102204396122E-3</c:v>
                </c:pt>
                <c:pt idx="10">
                  <c:v>-2.6107370348143373E-3</c:v>
                </c:pt>
                <c:pt idx="11">
                  <c:v>-3.4349643345540845E-3</c:v>
                </c:pt>
                <c:pt idx="12">
                  <c:v>-4.5429867863253301E-3</c:v>
                </c:pt>
                <c:pt idx="13">
                  <c:v>-6.0435521757716609E-3</c:v>
                </c:pt>
                <c:pt idx="14">
                  <c:v>-8.088281089287188E-3</c:v>
                </c:pt>
                <c:pt idx="15">
                  <c:v>-1.0888507217055343E-2</c:v>
                </c:pt>
                <c:pt idx="16">
                  <c:v>-1.4738233899311831E-2</c:v>
                </c:pt>
                <c:pt idx="17">
                  <c:v>-2.0044970534786825E-2</c:v>
                </c:pt>
                <c:pt idx="18">
                  <c:v>-2.7370345785041786E-2</c:v>
                </c:pt>
                <c:pt idx="19">
                  <c:v>-3.7482200467955668E-2</c:v>
                </c:pt>
                <c:pt idx="20">
                  <c:v>-5.1419021873440759E-2</c:v>
                </c:pt>
                <c:pt idx="21">
                  <c:v>-7.0565604290261555E-2</c:v>
                </c:pt>
                <c:pt idx="22">
                  <c:v>-9.6735026201408808E-2</c:v>
                </c:pt>
                <c:pt idx="23">
                  <c:v>-0.13224558062438974</c:v>
                </c:pt>
                <c:pt idx="24">
                  <c:v>-0.17997133283896086</c:v>
                </c:pt>
                <c:pt idx="25">
                  <c:v>-0.24333102502845791</c:v>
                </c:pt>
                <c:pt idx="26">
                  <c:v>-0.32616267353026912</c:v>
                </c:pt>
                <c:pt idx="27">
                  <c:v>-0.43241312178567498</c:v>
                </c:pt>
                <c:pt idx="28">
                  <c:v>-0.56555924193720986</c:v>
                </c:pt>
                <c:pt idx="29">
                  <c:v>-0.72768139631573525</c:v>
                </c:pt>
                <c:pt idx="30">
                  <c:v>-0.9181460626972503</c:v>
                </c:pt>
                <c:pt idx="31">
                  <c:v>-1.1319414794027154</c:v>
                </c:pt>
                <c:pt idx="32">
                  <c:v>-1.3578613917554954</c:v>
                </c:pt>
                <c:pt idx="33">
                  <c:v>-1.5769436194047179</c:v>
                </c:pt>
                <c:pt idx="34">
                  <c:v>-1.7618038717776603</c:v>
                </c:pt>
                <c:pt idx="35">
                  <c:v>-1.8776736815749633</c:v>
                </c:pt>
                <c:pt idx="36">
                  <c:v>-1.8859193639963547</c:v>
                </c:pt>
                <c:pt idx="37">
                  <c:v>-1.7504373569425702</c:v>
                </c:pt>
                <c:pt idx="38">
                  <c:v>-1.4465038365435432</c:v>
                </c:pt>
                <c:pt idx="39">
                  <c:v>-0.97048734539583092</c:v>
                </c:pt>
                <c:pt idx="40">
                  <c:v>-0.34765505026815824</c:v>
                </c:pt>
                <c:pt idx="41">
                  <c:v>0.36529857198676596</c:v>
                </c:pt>
                <c:pt idx="42">
                  <c:v>1.0857662857446455</c:v>
                </c:pt>
                <c:pt idx="43">
                  <c:v>1.7194322837876987</c:v>
                </c:pt>
                <c:pt idx="44">
                  <c:v>2.1805838468497827</c:v>
                </c:pt>
                <c:pt idx="45">
                  <c:v>2.4128400446950629</c:v>
                </c:pt>
                <c:pt idx="46">
                  <c:v>2.4032655506036704</c:v>
                </c:pt>
                <c:pt idx="47">
                  <c:v>2.1844342380858217</c:v>
                </c:pt>
                <c:pt idx="48">
                  <c:v>1.8233283412961867</c:v>
                </c:pt>
                <c:pt idx="49">
                  <c:v>1.4011730890610774</c:v>
                </c:pt>
                <c:pt idx="50">
                  <c:v>0.99180659096120227</c:v>
                </c:pt>
                <c:pt idx="51">
                  <c:v>0.64613629834158692</c:v>
                </c:pt>
                <c:pt idx="52">
                  <c:v>0.38678894953910609</c:v>
                </c:pt>
                <c:pt idx="53">
                  <c:v>0.21228324841981824</c:v>
                </c:pt>
                <c:pt idx="54">
                  <c:v>0.10653797133399973</c:v>
                </c:pt>
                <c:pt idx="55">
                  <c:v>4.874785019702433E-2</c:v>
                </c:pt>
                <c:pt idx="56">
                  <c:v>2.0270912826968156E-2</c:v>
                </c:pt>
                <c:pt idx="57">
                  <c:v>7.6343395698667054E-3</c:v>
                </c:pt>
                <c:pt idx="58">
                  <c:v>2.5946969371835483E-3</c:v>
                </c:pt>
                <c:pt idx="59">
                  <c:v>7.928457525501276E-4</c:v>
                </c:pt>
                <c:pt idx="60">
                  <c:v>2.1696425287880196E-4</c:v>
                </c:pt>
                <c:pt idx="61">
                  <c:v>5.2959235229579731E-5</c:v>
                </c:pt>
                <c:pt idx="62">
                  <c:v>1.1483019712841436E-5</c:v>
                </c:pt>
                <c:pt idx="63">
                  <c:v>2.2023766660368965E-6</c:v>
                </c:pt>
                <c:pt idx="64">
                  <c:v>3.7201811684823209E-7</c:v>
                </c:pt>
                <c:pt idx="65">
                  <c:v>5.5099424736519578E-8</c:v>
                </c:pt>
                <c:pt idx="66">
                  <c:v>7.1231639662200892E-9</c:v>
                </c:pt>
                <c:pt idx="67">
                  <c:v>8.0008135872237907E-10</c:v>
                </c:pt>
                <c:pt idx="68">
                  <c:v>7.7711260145737294E-11</c:v>
                </c:pt>
                <c:pt idx="69">
                  <c:v>6.4958656911215092E-12</c:v>
                </c:pt>
                <c:pt idx="70">
                  <c:v>4.6501826661833464E-13</c:v>
                </c:pt>
                <c:pt idx="71">
                  <c:v>2.8367544644376099E-14</c:v>
                </c:pt>
                <c:pt idx="72">
                  <c:v>1.4672145954120842E-15</c:v>
                </c:pt>
                <c:pt idx="73">
                  <c:v>6.4010295247692722E-17</c:v>
                </c:pt>
                <c:pt idx="74">
                  <c:v>2.3432432763671034E-18</c:v>
                </c:pt>
                <c:pt idx="75">
                  <c:v>7.1595611929062565E-20</c:v>
                </c:pt>
                <c:pt idx="76">
                  <c:v>1.8159765103008884E-21</c:v>
                </c:pt>
                <c:pt idx="77">
                  <c:v>3.8028176275493535E-23</c:v>
                </c:pt>
                <c:pt idx="78">
                  <c:v>6.5381119944062847E-25</c:v>
                </c:pt>
                <c:pt idx="79">
                  <c:v>9.176869760893394E-27</c:v>
                </c:pt>
                <c:pt idx="80">
                  <c:v>1.0455377339208314E-28</c:v>
                </c:pt>
                <c:pt idx="81">
                  <c:v>9.6130090254570394E-31</c:v>
                </c:pt>
                <c:pt idx="82">
                  <c:v>7.0907020978938486E-33</c:v>
                </c:pt>
                <c:pt idx="83">
                  <c:v>4.1708977048794739E-35</c:v>
                </c:pt>
                <c:pt idx="84">
                  <c:v>1.9446660409819991E-37</c:v>
                </c:pt>
                <c:pt idx="85">
                  <c:v>7.1427484238342571E-40</c:v>
                </c:pt>
                <c:pt idx="86">
                  <c:v>2.053928093033758E-42</c:v>
                </c:pt>
                <c:pt idx="87">
                  <c:v>4.5947799407308305E-45</c:v>
                </c:pt>
                <c:pt idx="88">
                  <c:v>7.9456491391912368E-48</c:v>
                </c:pt>
                <c:pt idx="89">
                  <c:v>1.0552869878377458E-50</c:v>
                </c:pt>
                <c:pt idx="90">
                  <c:v>1.0694134135750221E-53</c:v>
                </c:pt>
                <c:pt idx="91">
                  <c:v>8.2144404885138651E-57</c:v>
                </c:pt>
                <c:pt idx="92">
                  <c:v>4.7506985496392012E-60</c:v>
                </c:pt>
                <c:pt idx="93">
                  <c:v>2.0546620195075534E-63</c:v>
                </c:pt>
                <c:pt idx="94">
                  <c:v>6.6000875726229403E-67</c:v>
                </c:pt>
                <c:pt idx="95">
                  <c:v>1.5637780514522314E-70</c:v>
                </c:pt>
                <c:pt idx="96">
                  <c:v>2.7137713261108192E-74</c:v>
                </c:pt>
                <c:pt idx="97">
                  <c:v>3.4250561831588201E-78</c:v>
                </c:pt>
              </c:numCache>
            </c:numRef>
          </c:yVal>
          <c:smooth val="1"/>
          <c:extLst>
            <c:ext xmlns:c16="http://schemas.microsoft.com/office/drawing/2014/chart" uri="{C3380CC4-5D6E-409C-BE32-E72D297353CC}">
              <c16:uniqueId val="{00000007-3805-1D4D-A62D-0CB7C88C69FD}"/>
            </c:ext>
          </c:extLst>
        </c:ser>
        <c:ser>
          <c:idx val="3"/>
          <c:order val="1"/>
          <c:tx>
            <c:strRef>
              <c:f>emf!$E$2</c:f>
              <c:strCache>
                <c:ptCount val="1"/>
                <c:pt idx="0">
                  <c:v>emf (V)</c:v>
                </c:pt>
              </c:strCache>
            </c:strRef>
          </c:tx>
          <c:spPr>
            <a:ln w="19050" cap="rnd">
              <a:solidFill>
                <a:schemeClr val="accent1"/>
              </a:solidFill>
              <a:round/>
            </a:ln>
            <a:effectLst/>
          </c:spPr>
          <c:xVal>
            <c:numRef>
              <c:f>emf!$A$3:$A$100</c:f>
              <c:numCache>
                <c:formatCode>General</c:formatCode>
                <c:ptCount val="98"/>
                <c:pt idx="0">
                  <c:v>0</c:v>
                </c:pt>
                <c:pt idx="1">
                  <c:v>5.0000000000000001E-3</c:v>
                </c:pt>
                <c:pt idx="2">
                  <c:v>0.01</c:v>
                </c:pt>
                <c:pt idx="3">
                  <c:v>1.4999999999999999E-2</c:v>
                </c:pt>
                <c:pt idx="4">
                  <c:v>0.02</c:v>
                </c:pt>
                <c:pt idx="5">
                  <c:v>2.5000000000000001E-2</c:v>
                </c:pt>
                <c:pt idx="6">
                  <c:v>3.0000000000000002E-2</c:v>
                </c:pt>
                <c:pt idx="7">
                  <c:v>3.5000000000000003E-2</c:v>
                </c:pt>
                <c:pt idx="8">
                  <c:v>0.04</c:v>
                </c:pt>
                <c:pt idx="9">
                  <c:v>4.4999999999999998E-2</c:v>
                </c:pt>
                <c:pt idx="10">
                  <c:v>4.9999999999999996E-2</c:v>
                </c:pt>
                <c:pt idx="11">
                  <c:v>5.4999999999999993E-2</c:v>
                </c:pt>
                <c:pt idx="12">
                  <c:v>5.9999999999999991E-2</c:v>
                </c:pt>
                <c:pt idx="13">
                  <c:v>6.4999999999999988E-2</c:v>
                </c:pt>
                <c:pt idx="14">
                  <c:v>6.9999999999999993E-2</c:v>
                </c:pt>
                <c:pt idx="15">
                  <c:v>7.4999999999999997E-2</c:v>
                </c:pt>
                <c:pt idx="16">
                  <c:v>0.08</c:v>
                </c:pt>
                <c:pt idx="17">
                  <c:v>8.5000000000000006E-2</c:v>
                </c:pt>
                <c:pt idx="18">
                  <c:v>9.0000000000000011E-2</c:v>
                </c:pt>
                <c:pt idx="19">
                  <c:v>9.5000000000000015E-2</c:v>
                </c:pt>
                <c:pt idx="20">
                  <c:v>0.10000000000000002</c:v>
                </c:pt>
                <c:pt idx="21">
                  <c:v>0.10500000000000002</c:v>
                </c:pt>
                <c:pt idx="22">
                  <c:v>0.11000000000000003</c:v>
                </c:pt>
                <c:pt idx="23">
                  <c:v>0.11500000000000003</c:v>
                </c:pt>
                <c:pt idx="24">
                  <c:v>0.12000000000000004</c:v>
                </c:pt>
                <c:pt idx="25">
                  <c:v>0.12500000000000003</c:v>
                </c:pt>
                <c:pt idx="26">
                  <c:v>0.13000000000000003</c:v>
                </c:pt>
                <c:pt idx="27">
                  <c:v>0.13500000000000004</c:v>
                </c:pt>
                <c:pt idx="28">
                  <c:v>0.14000000000000004</c:v>
                </c:pt>
                <c:pt idx="29">
                  <c:v>0.14500000000000005</c:v>
                </c:pt>
                <c:pt idx="30">
                  <c:v>0.15000000000000005</c:v>
                </c:pt>
                <c:pt idx="31">
                  <c:v>0.15500000000000005</c:v>
                </c:pt>
                <c:pt idx="32">
                  <c:v>0.16000000000000006</c:v>
                </c:pt>
                <c:pt idx="33">
                  <c:v>0.16500000000000006</c:v>
                </c:pt>
                <c:pt idx="34">
                  <c:v>0.17000000000000007</c:v>
                </c:pt>
                <c:pt idx="35">
                  <c:v>0.17500000000000007</c:v>
                </c:pt>
                <c:pt idx="36">
                  <c:v>0.18000000000000008</c:v>
                </c:pt>
                <c:pt idx="37">
                  <c:v>0.18500000000000008</c:v>
                </c:pt>
                <c:pt idx="38">
                  <c:v>0.19000000000000009</c:v>
                </c:pt>
                <c:pt idx="39">
                  <c:v>0.19500000000000009</c:v>
                </c:pt>
                <c:pt idx="40">
                  <c:v>0.20000000000000009</c:v>
                </c:pt>
                <c:pt idx="41">
                  <c:v>0.2050000000000001</c:v>
                </c:pt>
                <c:pt idx="42">
                  <c:v>0.2100000000000001</c:v>
                </c:pt>
                <c:pt idx="43">
                  <c:v>0.21500000000000011</c:v>
                </c:pt>
                <c:pt idx="44">
                  <c:v>0.22000000000000011</c:v>
                </c:pt>
                <c:pt idx="45">
                  <c:v>0.22500000000000012</c:v>
                </c:pt>
                <c:pt idx="46">
                  <c:v>0.23000000000000012</c:v>
                </c:pt>
                <c:pt idx="47">
                  <c:v>0.23500000000000013</c:v>
                </c:pt>
                <c:pt idx="48">
                  <c:v>0.24000000000000013</c:v>
                </c:pt>
                <c:pt idx="49">
                  <c:v>0.24500000000000013</c:v>
                </c:pt>
                <c:pt idx="50">
                  <c:v>0.25000000000000011</c:v>
                </c:pt>
                <c:pt idx="51">
                  <c:v>0.25500000000000012</c:v>
                </c:pt>
                <c:pt idx="52">
                  <c:v>0.26000000000000012</c:v>
                </c:pt>
                <c:pt idx="53">
                  <c:v>0.26500000000000012</c:v>
                </c:pt>
                <c:pt idx="54">
                  <c:v>0.27000000000000013</c:v>
                </c:pt>
                <c:pt idx="55">
                  <c:v>0.27500000000000013</c:v>
                </c:pt>
                <c:pt idx="56">
                  <c:v>0.28000000000000014</c:v>
                </c:pt>
                <c:pt idx="57">
                  <c:v>0.28500000000000014</c:v>
                </c:pt>
                <c:pt idx="58">
                  <c:v>0.29000000000000015</c:v>
                </c:pt>
                <c:pt idx="59">
                  <c:v>0.29500000000000015</c:v>
                </c:pt>
                <c:pt idx="60">
                  <c:v>0.30000000000000016</c:v>
                </c:pt>
                <c:pt idx="61">
                  <c:v>0.30500000000000016</c:v>
                </c:pt>
                <c:pt idx="62">
                  <c:v>0.31000000000000016</c:v>
                </c:pt>
                <c:pt idx="63">
                  <c:v>0.31500000000000017</c:v>
                </c:pt>
                <c:pt idx="64">
                  <c:v>0.32000000000000017</c:v>
                </c:pt>
                <c:pt idx="65">
                  <c:v>0.32500000000000018</c:v>
                </c:pt>
                <c:pt idx="66">
                  <c:v>0.33000000000000018</c:v>
                </c:pt>
                <c:pt idx="67">
                  <c:v>0.33500000000000019</c:v>
                </c:pt>
                <c:pt idx="68">
                  <c:v>0.34000000000000019</c:v>
                </c:pt>
                <c:pt idx="69">
                  <c:v>0.3450000000000002</c:v>
                </c:pt>
                <c:pt idx="70">
                  <c:v>0.3500000000000002</c:v>
                </c:pt>
                <c:pt idx="71">
                  <c:v>0.3550000000000002</c:v>
                </c:pt>
                <c:pt idx="72">
                  <c:v>0.36000000000000021</c:v>
                </c:pt>
                <c:pt idx="73">
                  <c:v>0.36500000000000021</c:v>
                </c:pt>
                <c:pt idx="74">
                  <c:v>0.37000000000000022</c:v>
                </c:pt>
                <c:pt idx="75">
                  <c:v>0.37500000000000022</c:v>
                </c:pt>
                <c:pt idx="76">
                  <c:v>0.38000000000000023</c:v>
                </c:pt>
                <c:pt idx="77">
                  <c:v>0.38500000000000023</c:v>
                </c:pt>
                <c:pt idx="78">
                  <c:v>0.39000000000000024</c:v>
                </c:pt>
                <c:pt idx="79">
                  <c:v>0.39500000000000024</c:v>
                </c:pt>
                <c:pt idx="80">
                  <c:v>0.40000000000000024</c:v>
                </c:pt>
                <c:pt idx="81">
                  <c:v>0.40500000000000025</c:v>
                </c:pt>
                <c:pt idx="82">
                  <c:v>0.41000000000000025</c:v>
                </c:pt>
                <c:pt idx="83">
                  <c:v>0.41500000000000026</c:v>
                </c:pt>
                <c:pt idx="84">
                  <c:v>0.42000000000000026</c:v>
                </c:pt>
                <c:pt idx="85">
                  <c:v>0.42500000000000027</c:v>
                </c:pt>
                <c:pt idx="86">
                  <c:v>0.43000000000000027</c:v>
                </c:pt>
                <c:pt idx="87">
                  <c:v>0.43500000000000028</c:v>
                </c:pt>
                <c:pt idx="88">
                  <c:v>0.44000000000000028</c:v>
                </c:pt>
                <c:pt idx="89">
                  <c:v>0.44500000000000028</c:v>
                </c:pt>
                <c:pt idx="90">
                  <c:v>0.45000000000000029</c:v>
                </c:pt>
                <c:pt idx="91">
                  <c:v>0.45500000000000029</c:v>
                </c:pt>
                <c:pt idx="92">
                  <c:v>0.4600000000000003</c:v>
                </c:pt>
                <c:pt idx="93">
                  <c:v>0.4650000000000003</c:v>
                </c:pt>
                <c:pt idx="94">
                  <c:v>0.47000000000000031</c:v>
                </c:pt>
                <c:pt idx="95">
                  <c:v>0.47500000000000031</c:v>
                </c:pt>
                <c:pt idx="96">
                  <c:v>0.48000000000000032</c:v>
                </c:pt>
                <c:pt idx="97">
                  <c:v>0.48500000000000032</c:v>
                </c:pt>
              </c:numCache>
            </c:numRef>
          </c:xVal>
          <c:yVal>
            <c:numRef>
              <c:f>emf!$E$3:$E$100</c:f>
              <c:numCache>
                <c:formatCode>General</c:formatCode>
                <c:ptCount val="98"/>
                <c:pt idx="1">
                  <c:v>-6.0667138909052318E-5</c:v>
                </c:pt>
                <c:pt idx="2">
                  <c:v>-1.8544744317271531E-4</c:v>
                </c:pt>
                <c:pt idx="3">
                  <c:v>-3.2086838559625813E-4</c:v>
                </c:pt>
                <c:pt idx="4">
                  <c:v>-4.7506589461186098E-4</c:v>
                </c:pt>
                <c:pt idx="5">
                  <c:v>-6.5786105213353667E-4</c:v>
                </c:pt>
                <c:pt idx="6">
                  <c:v>-8.8169341159778495E-4</c:v>
                </c:pt>
                <c:pt idx="7">
                  <c:v>-1.1628514715609438E-3</c:v>
                </c:pt>
                <c:pt idx="8">
                  <c:v>-1.5231441697495999E-3</c:v>
                </c:pt>
                <c:pt idx="9">
                  <c:v>-1.9922102204396122E-3</c:v>
                </c:pt>
                <c:pt idx="10">
                  <c:v>-2.6107370348143373E-3</c:v>
                </c:pt>
                <c:pt idx="11">
                  <c:v>-3.4349643345540845E-3</c:v>
                </c:pt>
                <c:pt idx="12">
                  <c:v>-4.5429867863253301E-3</c:v>
                </c:pt>
                <c:pt idx="13">
                  <c:v>-6.0435521757716609E-3</c:v>
                </c:pt>
                <c:pt idx="14">
                  <c:v>-8.088281089287188E-3</c:v>
                </c:pt>
                <c:pt idx="15">
                  <c:v>-1.0888507217055343E-2</c:v>
                </c:pt>
                <c:pt idx="16">
                  <c:v>-1.4738233899311831E-2</c:v>
                </c:pt>
                <c:pt idx="17">
                  <c:v>-2.0044970534786825E-2</c:v>
                </c:pt>
                <c:pt idx="18">
                  <c:v>-2.7370345785041786E-2</c:v>
                </c:pt>
                <c:pt idx="19">
                  <c:v>-3.7482200467955668E-2</c:v>
                </c:pt>
                <c:pt idx="20">
                  <c:v>-5.1419021873440759E-2</c:v>
                </c:pt>
                <c:pt idx="21">
                  <c:v>-7.0565604290261555E-2</c:v>
                </c:pt>
                <c:pt idx="22">
                  <c:v>-9.6735026201408808E-2</c:v>
                </c:pt>
                <c:pt idx="23">
                  <c:v>-0.13224558062438974</c:v>
                </c:pt>
                <c:pt idx="24">
                  <c:v>-0.17997133283896086</c:v>
                </c:pt>
                <c:pt idx="25">
                  <c:v>-0.24333102502845791</c:v>
                </c:pt>
                <c:pt idx="26">
                  <c:v>-0.32616267353026912</c:v>
                </c:pt>
                <c:pt idx="27">
                  <c:v>-0.43241312178567498</c:v>
                </c:pt>
                <c:pt idx="28">
                  <c:v>-0.56555924193720986</c:v>
                </c:pt>
                <c:pt idx="29">
                  <c:v>-0.72768139631573525</c:v>
                </c:pt>
                <c:pt idx="30">
                  <c:v>-0.9181460626972503</c:v>
                </c:pt>
                <c:pt idx="31">
                  <c:v>-1.1319414794027154</c:v>
                </c:pt>
                <c:pt idx="32">
                  <c:v>-1.3578613917554954</c:v>
                </c:pt>
                <c:pt idx="33">
                  <c:v>-1.5769436194047179</c:v>
                </c:pt>
                <c:pt idx="34">
                  <c:v>-1.7618038717776603</c:v>
                </c:pt>
                <c:pt idx="35">
                  <c:v>-1.8776736815749633</c:v>
                </c:pt>
                <c:pt idx="36">
                  <c:v>-1.8859193639963547</c:v>
                </c:pt>
                <c:pt idx="37">
                  <c:v>-1.7504373569425702</c:v>
                </c:pt>
                <c:pt idx="38">
                  <c:v>-1.4465038365435432</c:v>
                </c:pt>
                <c:pt idx="39">
                  <c:v>-0.97048734539583092</c:v>
                </c:pt>
                <c:pt idx="40">
                  <c:v>-0.34765505026815824</c:v>
                </c:pt>
                <c:pt idx="41">
                  <c:v>0.36529857198676596</c:v>
                </c:pt>
                <c:pt idx="42">
                  <c:v>1.0857662857446455</c:v>
                </c:pt>
                <c:pt idx="43">
                  <c:v>1.7194322837876987</c:v>
                </c:pt>
                <c:pt idx="44">
                  <c:v>2.1805838468497827</c:v>
                </c:pt>
                <c:pt idx="45">
                  <c:v>2.4128400446950629</c:v>
                </c:pt>
                <c:pt idx="46">
                  <c:v>2.4032655506036704</c:v>
                </c:pt>
                <c:pt idx="47">
                  <c:v>2.1844342380858217</c:v>
                </c:pt>
                <c:pt idx="48">
                  <c:v>1.8233283412961867</c:v>
                </c:pt>
                <c:pt idx="49">
                  <c:v>1.4011730890610774</c:v>
                </c:pt>
                <c:pt idx="50">
                  <c:v>0.99180659096120227</c:v>
                </c:pt>
                <c:pt idx="51">
                  <c:v>0.64613629834158692</c:v>
                </c:pt>
                <c:pt idx="52">
                  <c:v>0.38678894953910609</c:v>
                </c:pt>
                <c:pt idx="53">
                  <c:v>0.21228324841981824</c:v>
                </c:pt>
                <c:pt idx="54">
                  <c:v>0.10653797133399973</c:v>
                </c:pt>
                <c:pt idx="55">
                  <c:v>4.874785019702433E-2</c:v>
                </c:pt>
                <c:pt idx="56">
                  <c:v>2.0270912826968156E-2</c:v>
                </c:pt>
                <c:pt idx="57">
                  <c:v>7.6343395698667054E-3</c:v>
                </c:pt>
                <c:pt idx="58">
                  <c:v>2.5946969371835483E-3</c:v>
                </c:pt>
                <c:pt idx="59">
                  <c:v>7.928457525501276E-4</c:v>
                </c:pt>
                <c:pt idx="60">
                  <c:v>2.1696425287880196E-4</c:v>
                </c:pt>
                <c:pt idx="61">
                  <c:v>5.2959235229579731E-5</c:v>
                </c:pt>
                <c:pt idx="62">
                  <c:v>1.1483019712841436E-5</c:v>
                </c:pt>
                <c:pt idx="63">
                  <c:v>2.2023766660368965E-6</c:v>
                </c:pt>
                <c:pt idx="64">
                  <c:v>3.7201811684823209E-7</c:v>
                </c:pt>
                <c:pt idx="65">
                  <c:v>5.5099424736519578E-8</c:v>
                </c:pt>
                <c:pt idx="66">
                  <c:v>7.1231639662200892E-9</c:v>
                </c:pt>
                <c:pt idx="67">
                  <c:v>8.0008135872237907E-10</c:v>
                </c:pt>
                <c:pt idx="68">
                  <c:v>7.7711260145737294E-11</c:v>
                </c:pt>
                <c:pt idx="69">
                  <c:v>6.4958656911215092E-12</c:v>
                </c:pt>
                <c:pt idx="70">
                  <c:v>4.6501826661833464E-13</c:v>
                </c:pt>
                <c:pt idx="71">
                  <c:v>2.8367544644376099E-14</c:v>
                </c:pt>
                <c:pt idx="72">
                  <c:v>1.4672145954120842E-15</c:v>
                </c:pt>
                <c:pt idx="73">
                  <c:v>6.4010295247692722E-17</c:v>
                </c:pt>
                <c:pt idx="74">
                  <c:v>2.3432432763671034E-18</c:v>
                </c:pt>
                <c:pt idx="75">
                  <c:v>7.1595611929062565E-20</c:v>
                </c:pt>
                <c:pt idx="76">
                  <c:v>1.8159765103008884E-21</c:v>
                </c:pt>
                <c:pt idx="77">
                  <c:v>3.8028176275493535E-23</c:v>
                </c:pt>
                <c:pt idx="78">
                  <c:v>6.5381119944062847E-25</c:v>
                </c:pt>
                <c:pt idx="79">
                  <c:v>9.176869760893394E-27</c:v>
                </c:pt>
                <c:pt idx="80">
                  <c:v>1.0455377339208314E-28</c:v>
                </c:pt>
                <c:pt idx="81">
                  <c:v>9.6130090254570394E-31</c:v>
                </c:pt>
                <c:pt idx="82">
                  <c:v>7.0907020978938486E-33</c:v>
                </c:pt>
                <c:pt idx="83">
                  <c:v>4.1708977048794739E-35</c:v>
                </c:pt>
                <c:pt idx="84">
                  <c:v>1.9446660409819991E-37</c:v>
                </c:pt>
                <c:pt idx="85">
                  <c:v>7.1427484238342571E-40</c:v>
                </c:pt>
                <c:pt idx="86">
                  <c:v>2.053928093033758E-42</c:v>
                </c:pt>
                <c:pt idx="87">
                  <c:v>4.5947799407308305E-45</c:v>
                </c:pt>
                <c:pt idx="88">
                  <c:v>7.9456491391912368E-48</c:v>
                </c:pt>
                <c:pt idx="89">
                  <c:v>1.0552869878377458E-50</c:v>
                </c:pt>
                <c:pt idx="90">
                  <c:v>1.0694134135750221E-53</c:v>
                </c:pt>
                <c:pt idx="91">
                  <c:v>8.2144404885138651E-57</c:v>
                </c:pt>
                <c:pt idx="92">
                  <c:v>4.7506985496392012E-60</c:v>
                </c:pt>
                <c:pt idx="93">
                  <c:v>2.0546620195075534E-63</c:v>
                </c:pt>
                <c:pt idx="94">
                  <c:v>6.6000875726229403E-67</c:v>
                </c:pt>
                <c:pt idx="95">
                  <c:v>1.5637780514522314E-70</c:v>
                </c:pt>
                <c:pt idx="96">
                  <c:v>2.7137713261108192E-74</c:v>
                </c:pt>
                <c:pt idx="97">
                  <c:v>3.4250561831588201E-78</c:v>
                </c:pt>
              </c:numCache>
            </c:numRef>
          </c:yVal>
          <c:smooth val="1"/>
          <c:extLst>
            <c:ext xmlns:c16="http://schemas.microsoft.com/office/drawing/2014/chart" uri="{C3380CC4-5D6E-409C-BE32-E72D297353CC}">
              <c16:uniqueId val="{00000008-3805-1D4D-A62D-0CB7C88C69FD}"/>
            </c:ext>
          </c:extLst>
        </c:ser>
        <c:ser>
          <c:idx val="1"/>
          <c:order val="2"/>
          <c:tx>
            <c:strRef>
              <c:f>emf!$E$2</c:f>
              <c:strCache>
                <c:ptCount val="1"/>
                <c:pt idx="0">
                  <c:v>emf (V)</c:v>
                </c:pt>
              </c:strCache>
            </c:strRef>
          </c:tx>
          <c:xVal>
            <c:numRef>
              <c:f>emf!$A$3:$A$100</c:f>
              <c:numCache>
                <c:formatCode>General</c:formatCode>
                <c:ptCount val="98"/>
                <c:pt idx="0">
                  <c:v>0</c:v>
                </c:pt>
                <c:pt idx="1">
                  <c:v>5.0000000000000001E-3</c:v>
                </c:pt>
                <c:pt idx="2">
                  <c:v>0.01</c:v>
                </c:pt>
                <c:pt idx="3">
                  <c:v>1.4999999999999999E-2</c:v>
                </c:pt>
                <c:pt idx="4">
                  <c:v>0.02</c:v>
                </c:pt>
                <c:pt idx="5">
                  <c:v>2.5000000000000001E-2</c:v>
                </c:pt>
                <c:pt idx="6">
                  <c:v>3.0000000000000002E-2</c:v>
                </c:pt>
                <c:pt idx="7">
                  <c:v>3.5000000000000003E-2</c:v>
                </c:pt>
                <c:pt idx="8">
                  <c:v>0.04</c:v>
                </c:pt>
                <c:pt idx="9">
                  <c:v>4.4999999999999998E-2</c:v>
                </c:pt>
                <c:pt idx="10">
                  <c:v>4.9999999999999996E-2</c:v>
                </c:pt>
                <c:pt idx="11">
                  <c:v>5.4999999999999993E-2</c:v>
                </c:pt>
                <c:pt idx="12">
                  <c:v>5.9999999999999991E-2</c:v>
                </c:pt>
                <c:pt idx="13">
                  <c:v>6.4999999999999988E-2</c:v>
                </c:pt>
                <c:pt idx="14">
                  <c:v>6.9999999999999993E-2</c:v>
                </c:pt>
                <c:pt idx="15">
                  <c:v>7.4999999999999997E-2</c:v>
                </c:pt>
                <c:pt idx="16">
                  <c:v>0.08</c:v>
                </c:pt>
                <c:pt idx="17">
                  <c:v>8.5000000000000006E-2</c:v>
                </c:pt>
                <c:pt idx="18">
                  <c:v>9.0000000000000011E-2</c:v>
                </c:pt>
                <c:pt idx="19">
                  <c:v>9.5000000000000015E-2</c:v>
                </c:pt>
                <c:pt idx="20">
                  <c:v>0.10000000000000002</c:v>
                </c:pt>
                <c:pt idx="21">
                  <c:v>0.10500000000000002</c:v>
                </c:pt>
                <c:pt idx="22">
                  <c:v>0.11000000000000003</c:v>
                </c:pt>
                <c:pt idx="23">
                  <c:v>0.11500000000000003</c:v>
                </c:pt>
                <c:pt idx="24">
                  <c:v>0.12000000000000004</c:v>
                </c:pt>
                <c:pt idx="25">
                  <c:v>0.12500000000000003</c:v>
                </c:pt>
                <c:pt idx="26">
                  <c:v>0.13000000000000003</c:v>
                </c:pt>
                <c:pt idx="27">
                  <c:v>0.13500000000000004</c:v>
                </c:pt>
                <c:pt idx="28">
                  <c:v>0.14000000000000004</c:v>
                </c:pt>
                <c:pt idx="29">
                  <c:v>0.14500000000000005</c:v>
                </c:pt>
                <c:pt idx="30">
                  <c:v>0.15000000000000005</c:v>
                </c:pt>
                <c:pt idx="31">
                  <c:v>0.15500000000000005</c:v>
                </c:pt>
                <c:pt idx="32">
                  <c:v>0.16000000000000006</c:v>
                </c:pt>
                <c:pt idx="33">
                  <c:v>0.16500000000000006</c:v>
                </c:pt>
                <c:pt idx="34">
                  <c:v>0.17000000000000007</c:v>
                </c:pt>
                <c:pt idx="35">
                  <c:v>0.17500000000000007</c:v>
                </c:pt>
                <c:pt idx="36">
                  <c:v>0.18000000000000008</c:v>
                </c:pt>
                <c:pt idx="37">
                  <c:v>0.18500000000000008</c:v>
                </c:pt>
                <c:pt idx="38">
                  <c:v>0.19000000000000009</c:v>
                </c:pt>
                <c:pt idx="39">
                  <c:v>0.19500000000000009</c:v>
                </c:pt>
                <c:pt idx="40">
                  <c:v>0.20000000000000009</c:v>
                </c:pt>
                <c:pt idx="41">
                  <c:v>0.2050000000000001</c:v>
                </c:pt>
                <c:pt idx="42">
                  <c:v>0.2100000000000001</c:v>
                </c:pt>
                <c:pt idx="43">
                  <c:v>0.21500000000000011</c:v>
                </c:pt>
                <c:pt idx="44">
                  <c:v>0.22000000000000011</c:v>
                </c:pt>
                <c:pt idx="45">
                  <c:v>0.22500000000000012</c:v>
                </c:pt>
                <c:pt idx="46">
                  <c:v>0.23000000000000012</c:v>
                </c:pt>
                <c:pt idx="47">
                  <c:v>0.23500000000000013</c:v>
                </c:pt>
                <c:pt idx="48">
                  <c:v>0.24000000000000013</c:v>
                </c:pt>
                <c:pt idx="49">
                  <c:v>0.24500000000000013</c:v>
                </c:pt>
                <c:pt idx="50">
                  <c:v>0.25000000000000011</c:v>
                </c:pt>
                <c:pt idx="51">
                  <c:v>0.25500000000000012</c:v>
                </c:pt>
                <c:pt idx="52">
                  <c:v>0.26000000000000012</c:v>
                </c:pt>
                <c:pt idx="53">
                  <c:v>0.26500000000000012</c:v>
                </c:pt>
                <c:pt idx="54">
                  <c:v>0.27000000000000013</c:v>
                </c:pt>
                <c:pt idx="55">
                  <c:v>0.27500000000000013</c:v>
                </c:pt>
                <c:pt idx="56">
                  <c:v>0.28000000000000014</c:v>
                </c:pt>
                <c:pt idx="57">
                  <c:v>0.28500000000000014</c:v>
                </c:pt>
                <c:pt idx="58">
                  <c:v>0.29000000000000015</c:v>
                </c:pt>
                <c:pt idx="59">
                  <c:v>0.29500000000000015</c:v>
                </c:pt>
                <c:pt idx="60">
                  <c:v>0.30000000000000016</c:v>
                </c:pt>
                <c:pt idx="61">
                  <c:v>0.30500000000000016</c:v>
                </c:pt>
                <c:pt idx="62">
                  <c:v>0.31000000000000016</c:v>
                </c:pt>
                <c:pt idx="63">
                  <c:v>0.31500000000000017</c:v>
                </c:pt>
                <c:pt idx="64">
                  <c:v>0.32000000000000017</c:v>
                </c:pt>
                <c:pt idx="65">
                  <c:v>0.32500000000000018</c:v>
                </c:pt>
                <c:pt idx="66">
                  <c:v>0.33000000000000018</c:v>
                </c:pt>
                <c:pt idx="67">
                  <c:v>0.33500000000000019</c:v>
                </c:pt>
                <c:pt idx="68">
                  <c:v>0.34000000000000019</c:v>
                </c:pt>
                <c:pt idx="69">
                  <c:v>0.3450000000000002</c:v>
                </c:pt>
                <c:pt idx="70">
                  <c:v>0.3500000000000002</c:v>
                </c:pt>
                <c:pt idx="71">
                  <c:v>0.3550000000000002</c:v>
                </c:pt>
                <c:pt idx="72">
                  <c:v>0.36000000000000021</c:v>
                </c:pt>
                <c:pt idx="73">
                  <c:v>0.36500000000000021</c:v>
                </c:pt>
                <c:pt idx="74">
                  <c:v>0.37000000000000022</c:v>
                </c:pt>
                <c:pt idx="75">
                  <c:v>0.37500000000000022</c:v>
                </c:pt>
                <c:pt idx="76">
                  <c:v>0.38000000000000023</c:v>
                </c:pt>
                <c:pt idx="77">
                  <c:v>0.38500000000000023</c:v>
                </c:pt>
                <c:pt idx="78">
                  <c:v>0.39000000000000024</c:v>
                </c:pt>
                <c:pt idx="79">
                  <c:v>0.39500000000000024</c:v>
                </c:pt>
                <c:pt idx="80">
                  <c:v>0.40000000000000024</c:v>
                </c:pt>
                <c:pt idx="81">
                  <c:v>0.40500000000000025</c:v>
                </c:pt>
                <c:pt idx="82">
                  <c:v>0.41000000000000025</c:v>
                </c:pt>
                <c:pt idx="83">
                  <c:v>0.41500000000000026</c:v>
                </c:pt>
                <c:pt idx="84">
                  <c:v>0.42000000000000026</c:v>
                </c:pt>
                <c:pt idx="85">
                  <c:v>0.42500000000000027</c:v>
                </c:pt>
                <c:pt idx="86">
                  <c:v>0.43000000000000027</c:v>
                </c:pt>
                <c:pt idx="87">
                  <c:v>0.43500000000000028</c:v>
                </c:pt>
                <c:pt idx="88">
                  <c:v>0.44000000000000028</c:v>
                </c:pt>
                <c:pt idx="89">
                  <c:v>0.44500000000000028</c:v>
                </c:pt>
                <c:pt idx="90">
                  <c:v>0.45000000000000029</c:v>
                </c:pt>
                <c:pt idx="91">
                  <c:v>0.45500000000000029</c:v>
                </c:pt>
                <c:pt idx="92">
                  <c:v>0.4600000000000003</c:v>
                </c:pt>
                <c:pt idx="93">
                  <c:v>0.4650000000000003</c:v>
                </c:pt>
                <c:pt idx="94">
                  <c:v>0.47000000000000031</c:v>
                </c:pt>
                <c:pt idx="95">
                  <c:v>0.47500000000000031</c:v>
                </c:pt>
                <c:pt idx="96">
                  <c:v>0.48000000000000032</c:v>
                </c:pt>
                <c:pt idx="97">
                  <c:v>0.48500000000000032</c:v>
                </c:pt>
              </c:numCache>
            </c:numRef>
          </c:xVal>
          <c:yVal>
            <c:numRef>
              <c:f>emf!$E$3:$E$100</c:f>
              <c:numCache>
                <c:formatCode>General</c:formatCode>
                <c:ptCount val="98"/>
                <c:pt idx="1">
                  <c:v>-6.0667138909052318E-5</c:v>
                </c:pt>
                <c:pt idx="2">
                  <c:v>-1.8544744317271531E-4</c:v>
                </c:pt>
                <c:pt idx="3">
                  <c:v>-3.2086838559625813E-4</c:v>
                </c:pt>
                <c:pt idx="4">
                  <c:v>-4.7506589461186098E-4</c:v>
                </c:pt>
                <c:pt idx="5">
                  <c:v>-6.5786105213353667E-4</c:v>
                </c:pt>
                <c:pt idx="6">
                  <c:v>-8.8169341159778495E-4</c:v>
                </c:pt>
                <c:pt idx="7">
                  <c:v>-1.1628514715609438E-3</c:v>
                </c:pt>
                <c:pt idx="8">
                  <c:v>-1.5231441697495999E-3</c:v>
                </c:pt>
                <c:pt idx="9">
                  <c:v>-1.9922102204396122E-3</c:v>
                </c:pt>
                <c:pt idx="10">
                  <c:v>-2.6107370348143373E-3</c:v>
                </c:pt>
                <c:pt idx="11">
                  <c:v>-3.4349643345540845E-3</c:v>
                </c:pt>
                <c:pt idx="12">
                  <c:v>-4.5429867863253301E-3</c:v>
                </c:pt>
                <c:pt idx="13">
                  <c:v>-6.0435521757716609E-3</c:v>
                </c:pt>
                <c:pt idx="14">
                  <c:v>-8.088281089287188E-3</c:v>
                </c:pt>
                <c:pt idx="15">
                  <c:v>-1.0888507217055343E-2</c:v>
                </c:pt>
                <c:pt idx="16">
                  <c:v>-1.4738233899311831E-2</c:v>
                </c:pt>
                <c:pt idx="17">
                  <c:v>-2.0044970534786825E-2</c:v>
                </c:pt>
                <c:pt idx="18">
                  <c:v>-2.7370345785041786E-2</c:v>
                </c:pt>
                <c:pt idx="19">
                  <c:v>-3.7482200467955668E-2</c:v>
                </c:pt>
                <c:pt idx="20">
                  <c:v>-5.1419021873440759E-2</c:v>
                </c:pt>
                <c:pt idx="21">
                  <c:v>-7.0565604290261555E-2</c:v>
                </c:pt>
                <c:pt idx="22">
                  <c:v>-9.6735026201408808E-2</c:v>
                </c:pt>
                <c:pt idx="23">
                  <c:v>-0.13224558062438974</c:v>
                </c:pt>
                <c:pt idx="24">
                  <c:v>-0.17997133283896086</c:v>
                </c:pt>
                <c:pt idx="25">
                  <c:v>-0.24333102502845791</c:v>
                </c:pt>
                <c:pt idx="26">
                  <c:v>-0.32616267353026912</c:v>
                </c:pt>
                <c:pt idx="27">
                  <c:v>-0.43241312178567498</c:v>
                </c:pt>
                <c:pt idx="28">
                  <c:v>-0.56555924193720986</c:v>
                </c:pt>
                <c:pt idx="29">
                  <c:v>-0.72768139631573525</c:v>
                </c:pt>
                <c:pt idx="30">
                  <c:v>-0.9181460626972503</c:v>
                </c:pt>
                <c:pt idx="31">
                  <c:v>-1.1319414794027154</c:v>
                </c:pt>
                <c:pt idx="32">
                  <c:v>-1.3578613917554954</c:v>
                </c:pt>
                <c:pt idx="33">
                  <c:v>-1.5769436194047179</c:v>
                </c:pt>
                <c:pt idx="34">
                  <c:v>-1.7618038717776603</c:v>
                </c:pt>
                <c:pt idx="35">
                  <c:v>-1.8776736815749633</c:v>
                </c:pt>
                <c:pt idx="36">
                  <c:v>-1.8859193639963547</c:v>
                </c:pt>
                <c:pt idx="37">
                  <c:v>-1.7504373569425702</c:v>
                </c:pt>
                <c:pt idx="38">
                  <c:v>-1.4465038365435432</c:v>
                </c:pt>
                <c:pt idx="39">
                  <c:v>-0.97048734539583092</c:v>
                </c:pt>
                <c:pt idx="40">
                  <c:v>-0.34765505026815824</c:v>
                </c:pt>
                <c:pt idx="41">
                  <c:v>0.36529857198676596</c:v>
                </c:pt>
                <c:pt idx="42">
                  <c:v>1.0857662857446455</c:v>
                </c:pt>
                <c:pt idx="43">
                  <c:v>1.7194322837876987</c:v>
                </c:pt>
                <c:pt idx="44">
                  <c:v>2.1805838468497827</c:v>
                </c:pt>
                <c:pt idx="45">
                  <c:v>2.4128400446950629</c:v>
                </c:pt>
                <c:pt idx="46">
                  <c:v>2.4032655506036704</c:v>
                </c:pt>
                <c:pt idx="47">
                  <c:v>2.1844342380858217</c:v>
                </c:pt>
                <c:pt idx="48">
                  <c:v>1.8233283412961867</c:v>
                </c:pt>
                <c:pt idx="49">
                  <c:v>1.4011730890610774</c:v>
                </c:pt>
                <c:pt idx="50">
                  <c:v>0.99180659096120227</c:v>
                </c:pt>
                <c:pt idx="51">
                  <c:v>0.64613629834158692</c:v>
                </c:pt>
                <c:pt idx="52">
                  <c:v>0.38678894953910609</c:v>
                </c:pt>
                <c:pt idx="53">
                  <c:v>0.21228324841981824</c:v>
                </c:pt>
                <c:pt idx="54">
                  <c:v>0.10653797133399973</c:v>
                </c:pt>
                <c:pt idx="55">
                  <c:v>4.874785019702433E-2</c:v>
                </c:pt>
                <c:pt idx="56">
                  <c:v>2.0270912826968156E-2</c:v>
                </c:pt>
                <c:pt idx="57">
                  <c:v>7.6343395698667054E-3</c:v>
                </c:pt>
                <c:pt idx="58">
                  <c:v>2.5946969371835483E-3</c:v>
                </c:pt>
                <c:pt idx="59">
                  <c:v>7.928457525501276E-4</c:v>
                </c:pt>
                <c:pt idx="60">
                  <c:v>2.1696425287880196E-4</c:v>
                </c:pt>
                <c:pt idx="61">
                  <c:v>5.2959235229579731E-5</c:v>
                </c:pt>
                <c:pt idx="62">
                  <c:v>1.1483019712841436E-5</c:v>
                </c:pt>
                <c:pt idx="63">
                  <c:v>2.2023766660368965E-6</c:v>
                </c:pt>
                <c:pt idx="64">
                  <c:v>3.7201811684823209E-7</c:v>
                </c:pt>
                <c:pt idx="65">
                  <c:v>5.5099424736519578E-8</c:v>
                </c:pt>
                <c:pt idx="66">
                  <c:v>7.1231639662200892E-9</c:v>
                </c:pt>
                <c:pt idx="67">
                  <c:v>8.0008135872237907E-10</c:v>
                </c:pt>
                <c:pt idx="68">
                  <c:v>7.7711260145737294E-11</c:v>
                </c:pt>
                <c:pt idx="69">
                  <c:v>6.4958656911215092E-12</c:v>
                </c:pt>
                <c:pt idx="70">
                  <c:v>4.6501826661833464E-13</c:v>
                </c:pt>
                <c:pt idx="71">
                  <c:v>2.8367544644376099E-14</c:v>
                </c:pt>
                <c:pt idx="72">
                  <c:v>1.4672145954120842E-15</c:v>
                </c:pt>
                <c:pt idx="73">
                  <c:v>6.4010295247692722E-17</c:v>
                </c:pt>
                <c:pt idx="74">
                  <c:v>2.3432432763671034E-18</c:v>
                </c:pt>
                <c:pt idx="75">
                  <c:v>7.1595611929062565E-20</c:v>
                </c:pt>
                <c:pt idx="76">
                  <c:v>1.8159765103008884E-21</c:v>
                </c:pt>
                <c:pt idx="77">
                  <c:v>3.8028176275493535E-23</c:v>
                </c:pt>
                <c:pt idx="78">
                  <c:v>6.5381119944062847E-25</c:v>
                </c:pt>
                <c:pt idx="79">
                  <c:v>9.176869760893394E-27</c:v>
                </c:pt>
                <c:pt idx="80">
                  <c:v>1.0455377339208314E-28</c:v>
                </c:pt>
                <c:pt idx="81">
                  <c:v>9.6130090254570394E-31</c:v>
                </c:pt>
                <c:pt idx="82">
                  <c:v>7.0907020978938486E-33</c:v>
                </c:pt>
                <c:pt idx="83">
                  <c:v>4.1708977048794739E-35</c:v>
                </c:pt>
                <c:pt idx="84">
                  <c:v>1.9446660409819991E-37</c:v>
                </c:pt>
                <c:pt idx="85">
                  <c:v>7.1427484238342571E-40</c:v>
                </c:pt>
                <c:pt idx="86">
                  <c:v>2.053928093033758E-42</c:v>
                </c:pt>
                <c:pt idx="87">
                  <c:v>4.5947799407308305E-45</c:v>
                </c:pt>
                <c:pt idx="88">
                  <c:v>7.9456491391912368E-48</c:v>
                </c:pt>
                <c:pt idx="89">
                  <c:v>1.0552869878377458E-50</c:v>
                </c:pt>
                <c:pt idx="90">
                  <c:v>1.0694134135750221E-53</c:v>
                </c:pt>
                <c:pt idx="91">
                  <c:v>8.2144404885138651E-57</c:v>
                </c:pt>
                <c:pt idx="92">
                  <c:v>4.7506985496392012E-60</c:v>
                </c:pt>
                <c:pt idx="93">
                  <c:v>2.0546620195075534E-63</c:v>
                </c:pt>
                <c:pt idx="94">
                  <c:v>6.6000875726229403E-67</c:v>
                </c:pt>
                <c:pt idx="95">
                  <c:v>1.5637780514522314E-70</c:v>
                </c:pt>
                <c:pt idx="96">
                  <c:v>2.7137713261108192E-74</c:v>
                </c:pt>
                <c:pt idx="97">
                  <c:v>3.4250561831588201E-78</c:v>
                </c:pt>
              </c:numCache>
            </c:numRef>
          </c:yVal>
          <c:smooth val="1"/>
          <c:extLst>
            <c:ext xmlns:c16="http://schemas.microsoft.com/office/drawing/2014/chart" uri="{C3380CC4-5D6E-409C-BE32-E72D297353CC}">
              <c16:uniqueId val="{00000004-3805-1D4D-A62D-0CB7C88C69FD}"/>
            </c:ext>
          </c:extLst>
        </c:ser>
        <c:ser>
          <c:idx val="0"/>
          <c:order val="3"/>
          <c:tx>
            <c:strRef>
              <c:f>emf!$E$2</c:f>
              <c:strCache>
                <c:ptCount val="1"/>
                <c:pt idx="0">
                  <c:v>emf (V)</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emf!$A$3:$A$100</c:f>
              <c:numCache>
                <c:formatCode>General</c:formatCode>
                <c:ptCount val="98"/>
                <c:pt idx="0">
                  <c:v>0</c:v>
                </c:pt>
                <c:pt idx="1">
                  <c:v>5.0000000000000001E-3</c:v>
                </c:pt>
                <c:pt idx="2">
                  <c:v>0.01</c:v>
                </c:pt>
                <c:pt idx="3">
                  <c:v>1.4999999999999999E-2</c:v>
                </c:pt>
                <c:pt idx="4">
                  <c:v>0.02</c:v>
                </c:pt>
                <c:pt idx="5">
                  <c:v>2.5000000000000001E-2</c:v>
                </c:pt>
                <c:pt idx="6">
                  <c:v>3.0000000000000002E-2</c:v>
                </c:pt>
                <c:pt idx="7">
                  <c:v>3.5000000000000003E-2</c:v>
                </c:pt>
                <c:pt idx="8">
                  <c:v>0.04</c:v>
                </c:pt>
                <c:pt idx="9">
                  <c:v>4.4999999999999998E-2</c:v>
                </c:pt>
                <c:pt idx="10">
                  <c:v>4.9999999999999996E-2</c:v>
                </c:pt>
                <c:pt idx="11">
                  <c:v>5.4999999999999993E-2</c:v>
                </c:pt>
                <c:pt idx="12">
                  <c:v>5.9999999999999991E-2</c:v>
                </c:pt>
                <c:pt idx="13">
                  <c:v>6.4999999999999988E-2</c:v>
                </c:pt>
                <c:pt idx="14">
                  <c:v>6.9999999999999993E-2</c:v>
                </c:pt>
                <c:pt idx="15">
                  <c:v>7.4999999999999997E-2</c:v>
                </c:pt>
                <c:pt idx="16">
                  <c:v>0.08</c:v>
                </c:pt>
                <c:pt idx="17">
                  <c:v>8.5000000000000006E-2</c:v>
                </c:pt>
                <c:pt idx="18">
                  <c:v>9.0000000000000011E-2</c:v>
                </c:pt>
                <c:pt idx="19">
                  <c:v>9.5000000000000015E-2</c:v>
                </c:pt>
                <c:pt idx="20">
                  <c:v>0.10000000000000002</c:v>
                </c:pt>
                <c:pt idx="21">
                  <c:v>0.10500000000000002</c:v>
                </c:pt>
                <c:pt idx="22">
                  <c:v>0.11000000000000003</c:v>
                </c:pt>
                <c:pt idx="23">
                  <c:v>0.11500000000000003</c:v>
                </c:pt>
                <c:pt idx="24">
                  <c:v>0.12000000000000004</c:v>
                </c:pt>
                <c:pt idx="25">
                  <c:v>0.12500000000000003</c:v>
                </c:pt>
                <c:pt idx="26">
                  <c:v>0.13000000000000003</c:v>
                </c:pt>
                <c:pt idx="27">
                  <c:v>0.13500000000000004</c:v>
                </c:pt>
                <c:pt idx="28">
                  <c:v>0.14000000000000004</c:v>
                </c:pt>
                <c:pt idx="29">
                  <c:v>0.14500000000000005</c:v>
                </c:pt>
                <c:pt idx="30">
                  <c:v>0.15000000000000005</c:v>
                </c:pt>
                <c:pt idx="31">
                  <c:v>0.15500000000000005</c:v>
                </c:pt>
                <c:pt idx="32">
                  <c:v>0.16000000000000006</c:v>
                </c:pt>
                <c:pt idx="33">
                  <c:v>0.16500000000000006</c:v>
                </c:pt>
                <c:pt idx="34">
                  <c:v>0.17000000000000007</c:v>
                </c:pt>
                <c:pt idx="35">
                  <c:v>0.17500000000000007</c:v>
                </c:pt>
                <c:pt idx="36">
                  <c:v>0.18000000000000008</c:v>
                </c:pt>
                <c:pt idx="37">
                  <c:v>0.18500000000000008</c:v>
                </c:pt>
                <c:pt idx="38">
                  <c:v>0.19000000000000009</c:v>
                </c:pt>
                <c:pt idx="39">
                  <c:v>0.19500000000000009</c:v>
                </c:pt>
                <c:pt idx="40">
                  <c:v>0.20000000000000009</c:v>
                </c:pt>
                <c:pt idx="41">
                  <c:v>0.2050000000000001</c:v>
                </c:pt>
                <c:pt idx="42">
                  <c:v>0.2100000000000001</c:v>
                </c:pt>
                <c:pt idx="43">
                  <c:v>0.21500000000000011</c:v>
                </c:pt>
                <c:pt idx="44">
                  <c:v>0.22000000000000011</c:v>
                </c:pt>
                <c:pt idx="45">
                  <c:v>0.22500000000000012</c:v>
                </c:pt>
                <c:pt idx="46">
                  <c:v>0.23000000000000012</c:v>
                </c:pt>
                <c:pt idx="47">
                  <c:v>0.23500000000000013</c:v>
                </c:pt>
                <c:pt idx="48">
                  <c:v>0.24000000000000013</c:v>
                </c:pt>
                <c:pt idx="49">
                  <c:v>0.24500000000000013</c:v>
                </c:pt>
                <c:pt idx="50">
                  <c:v>0.25000000000000011</c:v>
                </c:pt>
                <c:pt idx="51">
                  <c:v>0.25500000000000012</c:v>
                </c:pt>
                <c:pt idx="52">
                  <c:v>0.26000000000000012</c:v>
                </c:pt>
                <c:pt idx="53">
                  <c:v>0.26500000000000012</c:v>
                </c:pt>
                <c:pt idx="54">
                  <c:v>0.27000000000000013</c:v>
                </c:pt>
                <c:pt idx="55">
                  <c:v>0.27500000000000013</c:v>
                </c:pt>
                <c:pt idx="56">
                  <c:v>0.28000000000000014</c:v>
                </c:pt>
                <c:pt idx="57">
                  <c:v>0.28500000000000014</c:v>
                </c:pt>
                <c:pt idx="58">
                  <c:v>0.29000000000000015</c:v>
                </c:pt>
                <c:pt idx="59">
                  <c:v>0.29500000000000015</c:v>
                </c:pt>
                <c:pt idx="60">
                  <c:v>0.30000000000000016</c:v>
                </c:pt>
                <c:pt idx="61">
                  <c:v>0.30500000000000016</c:v>
                </c:pt>
                <c:pt idx="62">
                  <c:v>0.31000000000000016</c:v>
                </c:pt>
                <c:pt idx="63">
                  <c:v>0.31500000000000017</c:v>
                </c:pt>
                <c:pt idx="64">
                  <c:v>0.32000000000000017</c:v>
                </c:pt>
                <c:pt idx="65">
                  <c:v>0.32500000000000018</c:v>
                </c:pt>
                <c:pt idx="66">
                  <c:v>0.33000000000000018</c:v>
                </c:pt>
                <c:pt idx="67">
                  <c:v>0.33500000000000019</c:v>
                </c:pt>
                <c:pt idx="68">
                  <c:v>0.34000000000000019</c:v>
                </c:pt>
                <c:pt idx="69">
                  <c:v>0.3450000000000002</c:v>
                </c:pt>
                <c:pt idx="70">
                  <c:v>0.3500000000000002</c:v>
                </c:pt>
                <c:pt idx="71">
                  <c:v>0.3550000000000002</c:v>
                </c:pt>
                <c:pt idx="72">
                  <c:v>0.36000000000000021</c:v>
                </c:pt>
                <c:pt idx="73">
                  <c:v>0.36500000000000021</c:v>
                </c:pt>
                <c:pt idx="74">
                  <c:v>0.37000000000000022</c:v>
                </c:pt>
                <c:pt idx="75">
                  <c:v>0.37500000000000022</c:v>
                </c:pt>
                <c:pt idx="76">
                  <c:v>0.38000000000000023</c:v>
                </c:pt>
                <c:pt idx="77">
                  <c:v>0.38500000000000023</c:v>
                </c:pt>
                <c:pt idx="78">
                  <c:v>0.39000000000000024</c:v>
                </c:pt>
                <c:pt idx="79">
                  <c:v>0.39500000000000024</c:v>
                </c:pt>
                <c:pt idx="80">
                  <c:v>0.40000000000000024</c:v>
                </c:pt>
                <c:pt idx="81">
                  <c:v>0.40500000000000025</c:v>
                </c:pt>
                <c:pt idx="82">
                  <c:v>0.41000000000000025</c:v>
                </c:pt>
                <c:pt idx="83">
                  <c:v>0.41500000000000026</c:v>
                </c:pt>
                <c:pt idx="84">
                  <c:v>0.42000000000000026</c:v>
                </c:pt>
                <c:pt idx="85">
                  <c:v>0.42500000000000027</c:v>
                </c:pt>
                <c:pt idx="86">
                  <c:v>0.43000000000000027</c:v>
                </c:pt>
                <c:pt idx="87">
                  <c:v>0.43500000000000028</c:v>
                </c:pt>
                <c:pt idx="88">
                  <c:v>0.44000000000000028</c:v>
                </c:pt>
                <c:pt idx="89">
                  <c:v>0.44500000000000028</c:v>
                </c:pt>
                <c:pt idx="90">
                  <c:v>0.45000000000000029</c:v>
                </c:pt>
                <c:pt idx="91">
                  <c:v>0.45500000000000029</c:v>
                </c:pt>
                <c:pt idx="92">
                  <c:v>0.4600000000000003</c:v>
                </c:pt>
                <c:pt idx="93">
                  <c:v>0.4650000000000003</c:v>
                </c:pt>
                <c:pt idx="94">
                  <c:v>0.47000000000000031</c:v>
                </c:pt>
                <c:pt idx="95">
                  <c:v>0.47500000000000031</c:v>
                </c:pt>
                <c:pt idx="96">
                  <c:v>0.48000000000000032</c:v>
                </c:pt>
                <c:pt idx="97">
                  <c:v>0.48500000000000032</c:v>
                </c:pt>
              </c:numCache>
            </c:numRef>
          </c:xVal>
          <c:yVal>
            <c:numRef>
              <c:f>emf!$E$3:$E$100</c:f>
              <c:numCache>
                <c:formatCode>General</c:formatCode>
                <c:ptCount val="98"/>
                <c:pt idx="1">
                  <c:v>-6.0667138909052318E-5</c:v>
                </c:pt>
                <c:pt idx="2">
                  <c:v>-1.8544744317271531E-4</c:v>
                </c:pt>
                <c:pt idx="3">
                  <c:v>-3.2086838559625813E-4</c:v>
                </c:pt>
                <c:pt idx="4">
                  <c:v>-4.7506589461186098E-4</c:v>
                </c:pt>
                <c:pt idx="5">
                  <c:v>-6.5786105213353667E-4</c:v>
                </c:pt>
                <c:pt idx="6">
                  <c:v>-8.8169341159778495E-4</c:v>
                </c:pt>
                <c:pt idx="7">
                  <c:v>-1.1628514715609438E-3</c:v>
                </c:pt>
                <c:pt idx="8">
                  <c:v>-1.5231441697495999E-3</c:v>
                </c:pt>
                <c:pt idx="9">
                  <c:v>-1.9922102204396122E-3</c:v>
                </c:pt>
                <c:pt idx="10">
                  <c:v>-2.6107370348143373E-3</c:v>
                </c:pt>
                <c:pt idx="11">
                  <c:v>-3.4349643345540845E-3</c:v>
                </c:pt>
                <c:pt idx="12">
                  <c:v>-4.5429867863253301E-3</c:v>
                </c:pt>
                <c:pt idx="13">
                  <c:v>-6.0435521757716609E-3</c:v>
                </c:pt>
                <c:pt idx="14">
                  <c:v>-8.088281089287188E-3</c:v>
                </c:pt>
                <c:pt idx="15">
                  <c:v>-1.0888507217055343E-2</c:v>
                </c:pt>
                <c:pt idx="16">
                  <c:v>-1.4738233899311831E-2</c:v>
                </c:pt>
                <c:pt idx="17">
                  <c:v>-2.0044970534786825E-2</c:v>
                </c:pt>
                <c:pt idx="18">
                  <c:v>-2.7370345785041786E-2</c:v>
                </c:pt>
                <c:pt idx="19">
                  <c:v>-3.7482200467955668E-2</c:v>
                </c:pt>
                <c:pt idx="20">
                  <c:v>-5.1419021873440759E-2</c:v>
                </c:pt>
                <c:pt idx="21">
                  <c:v>-7.0565604290261555E-2</c:v>
                </c:pt>
                <c:pt idx="22">
                  <c:v>-9.6735026201408808E-2</c:v>
                </c:pt>
                <c:pt idx="23">
                  <c:v>-0.13224558062438974</c:v>
                </c:pt>
                <c:pt idx="24">
                  <c:v>-0.17997133283896086</c:v>
                </c:pt>
                <c:pt idx="25">
                  <c:v>-0.24333102502845791</c:v>
                </c:pt>
                <c:pt idx="26">
                  <c:v>-0.32616267353026912</c:v>
                </c:pt>
                <c:pt idx="27">
                  <c:v>-0.43241312178567498</c:v>
                </c:pt>
                <c:pt idx="28">
                  <c:v>-0.56555924193720986</c:v>
                </c:pt>
                <c:pt idx="29">
                  <c:v>-0.72768139631573525</c:v>
                </c:pt>
                <c:pt idx="30">
                  <c:v>-0.9181460626972503</c:v>
                </c:pt>
                <c:pt idx="31">
                  <c:v>-1.1319414794027154</c:v>
                </c:pt>
                <c:pt idx="32">
                  <c:v>-1.3578613917554954</c:v>
                </c:pt>
                <c:pt idx="33">
                  <c:v>-1.5769436194047179</c:v>
                </c:pt>
                <c:pt idx="34">
                  <c:v>-1.7618038717776603</c:v>
                </c:pt>
                <c:pt idx="35">
                  <c:v>-1.8776736815749633</c:v>
                </c:pt>
                <c:pt idx="36">
                  <c:v>-1.8859193639963547</c:v>
                </c:pt>
                <c:pt idx="37">
                  <c:v>-1.7504373569425702</c:v>
                </c:pt>
                <c:pt idx="38">
                  <c:v>-1.4465038365435432</c:v>
                </c:pt>
                <c:pt idx="39">
                  <c:v>-0.97048734539583092</c:v>
                </c:pt>
                <c:pt idx="40">
                  <c:v>-0.34765505026815824</c:v>
                </c:pt>
                <c:pt idx="41">
                  <c:v>0.36529857198676596</c:v>
                </c:pt>
                <c:pt idx="42">
                  <c:v>1.0857662857446455</c:v>
                </c:pt>
                <c:pt idx="43">
                  <c:v>1.7194322837876987</c:v>
                </c:pt>
                <c:pt idx="44">
                  <c:v>2.1805838468497827</c:v>
                </c:pt>
                <c:pt idx="45">
                  <c:v>2.4128400446950629</c:v>
                </c:pt>
                <c:pt idx="46">
                  <c:v>2.4032655506036704</c:v>
                </c:pt>
                <c:pt idx="47">
                  <c:v>2.1844342380858217</c:v>
                </c:pt>
                <c:pt idx="48">
                  <c:v>1.8233283412961867</c:v>
                </c:pt>
                <c:pt idx="49">
                  <c:v>1.4011730890610774</c:v>
                </c:pt>
                <c:pt idx="50">
                  <c:v>0.99180659096120227</c:v>
                </c:pt>
                <c:pt idx="51">
                  <c:v>0.64613629834158692</c:v>
                </c:pt>
                <c:pt idx="52">
                  <c:v>0.38678894953910609</c:v>
                </c:pt>
                <c:pt idx="53">
                  <c:v>0.21228324841981824</c:v>
                </c:pt>
                <c:pt idx="54">
                  <c:v>0.10653797133399973</c:v>
                </c:pt>
                <c:pt idx="55">
                  <c:v>4.874785019702433E-2</c:v>
                </c:pt>
                <c:pt idx="56">
                  <c:v>2.0270912826968156E-2</c:v>
                </c:pt>
                <c:pt idx="57">
                  <c:v>7.6343395698667054E-3</c:v>
                </c:pt>
                <c:pt idx="58">
                  <c:v>2.5946969371835483E-3</c:v>
                </c:pt>
                <c:pt idx="59">
                  <c:v>7.928457525501276E-4</c:v>
                </c:pt>
                <c:pt idx="60">
                  <c:v>2.1696425287880196E-4</c:v>
                </c:pt>
                <c:pt idx="61">
                  <c:v>5.2959235229579731E-5</c:v>
                </c:pt>
                <c:pt idx="62">
                  <c:v>1.1483019712841436E-5</c:v>
                </c:pt>
                <c:pt idx="63">
                  <c:v>2.2023766660368965E-6</c:v>
                </c:pt>
                <c:pt idx="64">
                  <c:v>3.7201811684823209E-7</c:v>
                </c:pt>
                <c:pt idx="65">
                  <c:v>5.5099424736519578E-8</c:v>
                </c:pt>
                <c:pt idx="66">
                  <c:v>7.1231639662200892E-9</c:v>
                </c:pt>
                <c:pt idx="67">
                  <c:v>8.0008135872237907E-10</c:v>
                </c:pt>
                <c:pt idx="68">
                  <c:v>7.7711260145737294E-11</c:v>
                </c:pt>
                <c:pt idx="69">
                  <c:v>6.4958656911215092E-12</c:v>
                </c:pt>
                <c:pt idx="70">
                  <c:v>4.6501826661833464E-13</c:v>
                </c:pt>
                <c:pt idx="71">
                  <c:v>2.8367544644376099E-14</c:v>
                </c:pt>
                <c:pt idx="72">
                  <c:v>1.4672145954120842E-15</c:v>
                </c:pt>
                <c:pt idx="73">
                  <c:v>6.4010295247692722E-17</c:v>
                </c:pt>
                <c:pt idx="74">
                  <c:v>2.3432432763671034E-18</c:v>
                </c:pt>
                <c:pt idx="75">
                  <c:v>7.1595611929062565E-20</c:v>
                </c:pt>
                <c:pt idx="76">
                  <c:v>1.8159765103008884E-21</c:v>
                </c:pt>
                <c:pt idx="77">
                  <c:v>3.8028176275493535E-23</c:v>
                </c:pt>
                <c:pt idx="78">
                  <c:v>6.5381119944062847E-25</c:v>
                </c:pt>
                <c:pt idx="79">
                  <c:v>9.176869760893394E-27</c:v>
                </c:pt>
                <c:pt idx="80">
                  <c:v>1.0455377339208314E-28</c:v>
                </c:pt>
                <c:pt idx="81">
                  <c:v>9.6130090254570394E-31</c:v>
                </c:pt>
                <c:pt idx="82">
                  <c:v>7.0907020978938486E-33</c:v>
                </c:pt>
                <c:pt idx="83">
                  <c:v>4.1708977048794739E-35</c:v>
                </c:pt>
                <c:pt idx="84">
                  <c:v>1.9446660409819991E-37</c:v>
                </c:pt>
                <c:pt idx="85">
                  <c:v>7.1427484238342571E-40</c:v>
                </c:pt>
                <c:pt idx="86">
                  <c:v>2.053928093033758E-42</c:v>
                </c:pt>
                <c:pt idx="87">
                  <c:v>4.5947799407308305E-45</c:v>
                </c:pt>
                <c:pt idx="88">
                  <c:v>7.9456491391912368E-48</c:v>
                </c:pt>
                <c:pt idx="89">
                  <c:v>1.0552869878377458E-50</c:v>
                </c:pt>
                <c:pt idx="90">
                  <c:v>1.0694134135750221E-53</c:v>
                </c:pt>
                <c:pt idx="91">
                  <c:v>8.2144404885138651E-57</c:v>
                </c:pt>
                <c:pt idx="92">
                  <c:v>4.7506985496392012E-60</c:v>
                </c:pt>
                <c:pt idx="93">
                  <c:v>2.0546620195075534E-63</c:v>
                </c:pt>
                <c:pt idx="94">
                  <c:v>6.6000875726229403E-67</c:v>
                </c:pt>
                <c:pt idx="95">
                  <c:v>1.5637780514522314E-70</c:v>
                </c:pt>
                <c:pt idx="96">
                  <c:v>2.7137713261108192E-74</c:v>
                </c:pt>
                <c:pt idx="97">
                  <c:v>3.4250561831588201E-78</c:v>
                </c:pt>
              </c:numCache>
            </c:numRef>
          </c:yVal>
          <c:smooth val="1"/>
          <c:extLst>
            <c:ext xmlns:c16="http://schemas.microsoft.com/office/drawing/2014/chart" uri="{C3380CC4-5D6E-409C-BE32-E72D297353CC}">
              <c16:uniqueId val="{00000006-3805-1D4D-A62D-0CB7C88C69FD}"/>
            </c:ext>
          </c:extLst>
        </c:ser>
        <c:dLbls>
          <c:showLegendKey val="0"/>
          <c:showVal val="0"/>
          <c:showCatName val="0"/>
          <c:showSerName val="0"/>
          <c:showPercent val="0"/>
          <c:showBubbleSize val="0"/>
        </c:dLbls>
        <c:axId val="1409836448"/>
        <c:axId val="1300165888"/>
      </c:scatterChart>
      <c:valAx>
        <c:axId val="1409836448"/>
        <c:scaling>
          <c:orientation val="minMax"/>
          <c:max val="0.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200" b="1"/>
                  <a:t>Time (s)</a:t>
                </a:r>
              </a:p>
            </c:rich>
          </c:tx>
          <c:layout>
            <c:manualLayout>
              <c:xMode val="edge"/>
              <c:yMode val="edge"/>
              <c:x val="0.53027356336555487"/>
              <c:y val="0.71905829596412552"/>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0165888"/>
        <c:crosses val="autoZero"/>
        <c:crossBetween val="midCat"/>
      </c:valAx>
      <c:valAx>
        <c:axId val="1300165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400" b="1"/>
                  <a:t>emf</a:t>
                </a:r>
                <a:r>
                  <a:rPr lang="pt-PT" sz="1400" b="1" baseline="0"/>
                  <a:t> (V)</a:t>
                </a:r>
                <a:endParaRPr lang="pt-PT" sz="1400" b="1"/>
              </a:p>
            </c:rich>
          </c:tx>
          <c:layout>
            <c:manualLayout>
              <c:xMode val="edge"/>
              <c:yMode val="edge"/>
              <c:x val="7.3170731707317069E-2"/>
              <c:y val="0.29355354683803536"/>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9836448"/>
        <c:crosses val="autoZero"/>
        <c:crossBetween val="midCat"/>
      </c:valAx>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emf!$D$2</c:f>
              <c:strCache>
                <c:ptCount val="1"/>
                <c:pt idx="0">
                  <c:v>Flux (Wb)</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emf!$A$3:$A$85</c:f>
              <c:numCache>
                <c:formatCode>General</c:formatCode>
                <c:ptCount val="83"/>
                <c:pt idx="0">
                  <c:v>0</c:v>
                </c:pt>
                <c:pt idx="1">
                  <c:v>5.0000000000000001E-3</c:v>
                </c:pt>
                <c:pt idx="2">
                  <c:v>0.01</c:v>
                </c:pt>
                <c:pt idx="3">
                  <c:v>1.4999999999999999E-2</c:v>
                </c:pt>
                <c:pt idx="4">
                  <c:v>0.02</c:v>
                </c:pt>
                <c:pt idx="5">
                  <c:v>2.5000000000000001E-2</c:v>
                </c:pt>
                <c:pt idx="6">
                  <c:v>3.0000000000000002E-2</c:v>
                </c:pt>
                <c:pt idx="7">
                  <c:v>3.5000000000000003E-2</c:v>
                </c:pt>
                <c:pt idx="8">
                  <c:v>0.04</c:v>
                </c:pt>
                <c:pt idx="9">
                  <c:v>4.4999999999999998E-2</c:v>
                </c:pt>
                <c:pt idx="10">
                  <c:v>4.9999999999999996E-2</c:v>
                </c:pt>
                <c:pt idx="11">
                  <c:v>5.4999999999999993E-2</c:v>
                </c:pt>
                <c:pt idx="12">
                  <c:v>5.9999999999999991E-2</c:v>
                </c:pt>
                <c:pt idx="13">
                  <c:v>6.4999999999999988E-2</c:v>
                </c:pt>
                <c:pt idx="14">
                  <c:v>6.9999999999999993E-2</c:v>
                </c:pt>
                <c:pt idx="15">
                  <c:v>7.4999999999999997E-2</c:v>
                </c:pt>
                <c:pt idx="16">
                  <c:v>0.08</c:v>
                </c:pt>
                <c:pt idx="17">
                  <c:v>8.5000000000000006E-2</c:v>
                </c:pt>
                <c:pt idx="18">
                  <c:v>9.0000000000000011E-2</c:v>
                </c:pt>
                <c:pt idx="19">
                  <c:v>9.5000000000000015E-2</c:v>
                </c:pt>
                <c:pt idx="20">
                  <c:v>0.10000000000000002</c:v>
                </c:pt>
                <c:pt idx="21">
                  <c:v>0.10500000000000002</c:v>
                </c:pt>
                <c:pt idx="22">
                  <c:v>0.11000000000000003</c:v>
                </c:pt>
                <c:pt idx="23">
                  <c:v>0.11500000000000003</c:v>
                </c:pt>
                <c:pt idx="24">
                  <c:v>0.12000000000000004</c:v>
                </c:pt>
                <c:pt idx="25">
                  <c:v>0.12500000000000003</c:v>
                </c:pt>
                <c:pt idx="26">
                  <c:v>0.13000000000000003</c:v>
                </c:pt>
                <c:pt idx="27">
                  <c:v>0.13500000000000004</c:v>
                </c:pt>
                <c:pt idx="28">
                  <c:v>0.14000000000000004</c:v>
                </c:pt>
                <c:pt idx="29">
                  <c:v>0.14500000000000005</c:v>
                </c:pt>
                <c:pt idx="30">
                  <c:v>0.15000000000000005</c:v>
                </c:pt>
                <c:pt idx="31">
                  <c:v>0.15500000000000005</c:v>
                </c:pt>
                <c:pt idx="32">
                  <c:v>0.16000000000000006</c:v>
                </c:pt>
                <c:pt idx="33">
                  <c:v>0.16500000000000006</c:v>
                </c:pt>
                <c:pt idx="34">
                  <c:v>0.17000000000000007</c:v>
                </c:pt>
                <c:pt idx="35">
                  <c:v>0.17500000000000007</c:v>
                </c:pt>
                <c:pt idx="36">
                  <c:v>0.18000000000000008</c:v>
                </c:pt>
                <c:pt idx="37">
                  <c:v>0.18500000000000008</c:v>
                </c:pt>
                <c:pt idx="38">
                  <c:v>0.19000000000000009</c:v>
                </c:pt>
                <c:pt idx="39">
                  <c:v>0.19500000000000009</c:v>
                </c:pt>
                <c:pt idx="40">
                  <c:v>0.20000000000000009</c:v>
                </c:pt>
                <c:pt idx="41">
                  <c:v>0.2050000000000001</c:v>
                </c:pt>
                <c:pt idx="42">
                  <c:v>0.2100000000000001</c:v>
                </c:pt>
                <c:pt idx="43">
                  <c:v>0.21500000000000011</c:v>
                </c:pt>
                <c:pt idx="44">
                  <c:v>0.22000000000000011</c:v>
                </c:pt>
                <c:pt idx="45">
                  <c:v>0.22500000000000012</c:v>
                </c:pt>
                <c:pt idx="46">
                  <c:v>0.23000000000000012</c:v>
                </c:pt>
                <c:pt idx="47">
                  <c:v>0.23500000000000013</c:v>
                </c:pt>
                <c:pt idx="48">
                  <c:v>0.24000000000000013</c:v>
                </c:pt>
                <c:pt idx="49">
                  <c:v>0.24500000000000013</c:v>
                </c:pt>
                <c:pt idx="50">
                  <c:v>0.25000000000000011</c:v>
                </c:pt>
                <c:pt idx="51">
                  <c:v>0.25500000000000012</c:v>
                </c:pt>
                <c:pt idx="52">
                  <c:v>0.26000000000000012</c:v>
                </c:pt>
                <c:pt idx="53">
                  <c:v>0.26500000000000012</c:v>
                </c:pt>
                <c:pt idx="54">
                  <c:v>0.27000000000000013</c:v>
                </c:pt>
                <c:pt idx="55">
                  <c:v>0.27500000000000013</c:v>
                </c:pt>
                <c:pt idx="56">
                  <c:v>0.28000000000000014</c:v>
                </c:pt>
                <c:pt idx="57">
                  <c:v>0.28500000000000014</c:v>
                </c:pt>
                <c:pt idx="58">
                  <c:v>0.29000000000000015</c:v>
                </c:pt>
                <c:pt idx="59">
                  <c:v>0.29500000000000015</c:v>
                </c:pt>
                <c:pt idx="60">
                  <c:v>0.30000000000000016</c:v>
                </c:pt>
                <c:pt idx="61">
                  <c:v>0.30500000000000016</c:v>
                </c:pt>
                <c:pt idx="62">
                  <c:v>0.31000000000000016</c:v>
                </c:pt>
                <c:pt idx="63">
                  <c:v>0.31500000000000017</c:v>
                </c:pt>
                <c:pt idx="64">
                  <c:v>0.32000000000000017</c:v>
                </c:pt>
                <c:pt idx="65">
                  <c:v>0.32500000000000018</c:v>
                </c:pt>
                <c:pt idx="66">
                  <c:v>0.33000000000000018</c:v>
                </c:pt>
                <c:pt idx="67">
                  <c:v>0.33500000000000019</c:v>
                </c:pt>
                <c:pt idx="68">
                  <c:v>0.34000000000000019</c:v>
                </c:pt>
                <c:pt idx="69">
                  <c:v>0.3450000000000002</c:v>
                </c:pt>
                <c:pt idx="70">
                  <c:v>0.3500000000000002</c:v>
                </c:pt>
                <c:pt idx="71">
                  <c:v>0.3550000000000002</c:v>
                </c:pt>
                <c:pt idx="72">
                  <c:v>0.36000000000000021</c:v>
                </c:pt>
                <c:pt idx="73">
                  <c:v>0.36500000000000021</c:v>
                </c:pt>
                <c:pt idx="74">
                  <c:v>0.37000000000000022</c:v>
                </c:pt>
                <c:pt idx="75">
                  <c:v>0.37500000000000022</c:v>
                </c:pt>
                <c:pt idx="76">
                  <c:v>0.38000000000000023</c:v>
                </c:pt>
                <c:pt idx="77">
                  <c:v>0.38500000000000023</c:v>
                </c:pt>
                <c:pt idx="78">
                  <c:v>0.39000000000000024</c:v>
                </c:pt>
                <c:pt idx="79">
                  <c:v>0.39500000000000024</c:v>
                </c:pt>
                <c:pt idx="80">
                  <c:v>0.40000000000000024</c:v>
                </c:pt>
                <c:pt idx="81">
                  <c:v>0.40500000000000025</c:v>
                </c:pt>
                <c:pt idx="82">
                  <c:v>0.41000000000000025</c:v>
                </c:pt>
              </c:numCache>
            </c:numRef>
          </c:xVal>
          <c:yVal>
            <c:numRef>
              <c:f>emf!$D$3:$D$85</c:f>
              <c:numCache>
                <c:formatCode>General</c:formatCode>
                <c:ptCount val="83"/>
                <c:pt idx="0">
                  <c:v>3.019163651122602E-5</c:v>
                </c:pt>
                <c:pt idx="1">
                  <c:v>3.0494972205771281E-5</c:v>
                </c:pt>
                <c:pt idx="2">
                  <c:v>3.1422209421634858E-5</c:v>
                </c:pt>
                <c:pt idx="3">
                  <c:v>3.3026551349616148E-5</c:v>
                </c:pt>
                <c:pt idx="4">
                  <c:v>3.5401880822675454E-5</c:v>
                </c:pt>
                <c:pt idx="5">
                  <c:v>3.8691186083343138E-5</c:v>
                </c:pt>
                <c:pt idx="6">
                  <c:v>4.3099653141332063E-5</c:v>
                </c:pt>
                <c:pt idx="7">
                  <c:v>4.8913910499136783E-5</c:v>
                </c:pt>
                <c:pt idx="8">
                  <c:v>5.652963134788478E-5</c:v>
                </c:pt>
                <c:pt idx="9">
                  <c:v>6.6490682450082836E-5</c:v>
                </c:pt>
                <c:pt idx="10">
                  <c:v>7.9544367624154516E-5</c:v>
                </c:pt>
                <c:pt idx="11">
                  <c:v>9.671918929692493E-5</c:v>
                </c:pt>
                <c:pt idx="12">
                  <c:v>1.1943412322855157E-4</c:v>
                </c:pt>
                <c:pt idx="13">
                  <c:v>1.4965188410740986E-4</c:v>
                </c:pt>
                <c:pt idx="14">
                  <c:v>1.9009328955384584E-4</c:v>
                </c:pt>
                <c:pt idx="15">
                  <c:v>2.445358256391226E-4</c:v>
                </c:pt>
                <c:pt idx="16">
                  <c:v>3.1822699513568182E-4</c:v>
                </c:pt>
                <c:pt idx="17">
                  <c:v>4.1845184780961605E-4</c:v>
                </c:pt>
                <c:pt idx="18">
                  <c:v>5.5530357673482509E-4</c:v>
                </c:pt>
                <c:pt idx="19">
                  <c:v>7.4271457907460359E-4</c:v>
                </c:pt>
                <c:pt idx="20">
                  <c:v>9.9980968844180763E-4</c:v>
                </c:pt>
                <c:pt idx="21">
                  <c:v>1.3526377098931157E-3</c:v>
                </c:pt>
                <c:pt idx="22">
                  <c:v>1.8363128409001602E-3</c:v>
                </c:pt>
                <c:pt idx="23">
                  <c:v>2.4975407440221095E-3</c:v>
                </c:pt>
                <c:pt idx="24">
                  <c:v>3.3973974082169146E-3</c:v>
                </c:pt>
                <c:pt idx="25">
                  <c:v>4.6140525333592019E-3</c:v>
                </c:pt>
                <c:pt idx="26">
                  <c:v>6.2448659010105488E-3</c:v>
                </c:pt>
                <c:pt idx="27">
                  <c:v>8.4069315099389256E-3</c:v>
                </c:pt>
                <c:pt idx="28">
                  <c:v>1.1234727719624978E-2</c:v>
                </c:pt>
                <c:pt idx="29">
                  <c:v>1.4873134701203657E-2</c:v>
                </c:pt>
                <c:pt idx="30">
                  <c:v>1.9463865014689913E-2</c:v>
                </c:pt>
                <c:pt idx="31">
                  <c:v>2.5123572411703494E-2</c:v>
                </c:pt>
                <c:pt idx="32">
                  <c:v>3.1912879370480977E-2</c:v>
                </c:pt>
                <c:pt idx="33">
                  <c:v>3.9797597467504574E-2</c:v>
                </c:pt>
                <c:pt idx="34">
                  <c:v>4.8606616826392883E-2</c:v>
                </c:pt>
                <c:pt idx="35">
                  <c:v>5.7994985234267708E-2</c:v>
                </c:pt>
                <c:pt idx="36">
                  <c:v>6.7424582054249491E-2</c:v>
                </c:pt>
                <c:pt idx="37">
                  <c:v>7.617676883896235E-2</c:v>
                </c:pt>
                <c:pt idx="38">
                  <c:v>8.3409288021680073E-2</c:v>
                </c:pt>
                <c:pt idx="39">
                  <c:v>8.8261724748659232E-2</c:v>
                </c:pt>
                <c:pt idx="40">
                  <c:v>9.0000000000000024E-2</c:v>
                </c:pt>
                <c:pt idx="41">
                  <c:v>8.8173507140066193E-2</c:v>
                </c:pt>
                <c:pt idx="42">
                  <c:v>8.274467571134296E-2</c:v>
                </c:pt>
                <c:pt idx="43">
                  <c:v>7.4147514292404459E-2</c:v>
                </c:pt>
                <c:pt idx="44">
                  <c:v>6.3244595058155537E-2</c:v>
                </c:pt>
                <c:pt idx="45">
                  <c:v>5.1180394834680211E-2</c:v>
                </c:pt>
                <c:pt idx="46">
                  <c:v>3.9164067081661848E-2</c:v>
                </c:pt>
                <c:pt idx="47">
                  <c:v>2.8241895891232729E-2</c:v>
                </c:pt>
                <c:pt idx="48">
                  <c:v>1.9125254184751788E-2</c:v>
                </c:pt>
                <c:pt idx="49">
                  <c:v>1.2119388739446395E-2</c:v>
                </c:pt>
                <c:pt idx="50">
                  <c:v>7.1603557846404067E-3</c:v>
                </c:pt>
                <c:pt idx="51">
                  <c:v>3.9296742929324693E-3</c:v>
                </c:pt>
                <c:pt idx="52">
                  <c:v>1.9957295452369371E-3</c:v>
                </c:pt>
                <c:pt idx="53">
                  <c:v>9.3431330313784489E-4</c:v>
                </c:pt>
                <c:pt idx="54">
                  <c:v>4.0162344646784575E-4</c:v>
                </c:pt>
                <c:pt idx="55">
                  <c:v>1.578841954827239E-4</c:v>
                </c:pt>
                <c:pt idx="56">
                  <c:v>5.6529631347883031E-5</c:v>
                </c:pt>
                <c:pt idx="57">
                  <c:v>1.835793349854947E-5</c:v>
                </c:pt>
                <c:pt idx="58">
                  <c:v>5.3844488126317173E-6</c:v>
                </c:pt>
                <c:pt idx="59">
                  <c:v>1.4202200498810762E-6</c:v>
                </c:pt>
                <c:pt idx="60">
                  <c:v>3.3539878548706553E-7</c:v>
                </c:pt>
                <c:pt idx="61">
                  <c:v>7.0602609339166641E-8</c:v>
                </c:pt>
                <c:pt idx="62">
                  <c:v>1.3187510774959415E-8</c:v>
                </c:pt>
                <c:pt idx="63">
                  <c:v>2.1756274447749212E-9</c:v>
                </c:pt>
                <c:pt idx="64">
                  <c:v>3.1553686053375902E-10</c:v>
                </c:pt>
                <c:pt idx="65">
                  <c:v>4.0039736851160903E-11</c:v>
                </c:pt>
                <c:pt idx="66">
                  <c:v>4.4239170200604275E-12</c:v>
                </c:pt>
                <c:pt idx="67">
                  <c:v>4.2351022644852907E-13</c:v>
                </c:pt>
                <c:pt idx="68">
                  <c:v>3.4953925719842208E-14</c:v>
                </c:pt>
                <c:pt idx="69">
                  <c:v>2.4745972642346354E-15</c:v>
                </c:pt>
                <c:pt idx="70">
                  <c:v>1.4950593114295989E-16</c:v>
                </c:pt>
                <c:pt idx="71">
                  <c:v>7.6682079210792733E-18</c:v>
                </c:pt>
                <c:pt idx="72">
                  <c:v>3.3213494401884553E-19</c:v>
                </c:pt>
                <c:pt idx="73">
                  <c:v>1.208346778038168E-20</c:v>
                </c:pt>
                <c:pt idx="74">
                  <c:v>3.6725139854615205E-22</c:v>
                </c:pt>
                <c:pt idx="75">
                  <c:v>9.2733389008389595E-24</c:v>
                </c:pt>
                <c:pt idx="76">
                  <c:v>1.9345634933450996E-25</c:v>
                </c:pt>
                <c:pt idx="77">
                  <c:v>3.3154679570421168E-27</c:v>
                </c:pt>
                <c:pt idx="78">
                  <c:v>4.6411959838971442E-29</c:v>
                </c:pt>
                <c:pt idx="79">
                  <c:v>5.2761103450443408E-31</c:v>
                </c:pt>
                <c:pt idx="80">
                  <c:v>4.8421675440179248E-33</c:v>
                </c:pt>
                <c:pt idx="81">
                  <c:v>3.5663031289400608E-35</c:v>
                </c:pt>
                <c:pt idx="82">
                  <c:v>2.0952079993133098E-37</c:v>
                </c:pt>
              </c:numCache>
            </c:numRef>
          </c:yVal>
          <c:smooth val="1"/>
          <c:extLst>
            <c:ext xmlns:c16="http://schemas.microsoft.com/office/drawing/2014/chart" uri="{C3380CC4-5D6E-409C-BE32-E72D297353CC}">
              <c16:uniqueId val="{00000000-B756-0F4D-85B3-1EDD4B4DE891}"/>
            </c:ext>
          </c:extLst>
        </c:ser>
        <c:dLbls>
          <c:showLegendKey val="0"/>
          <c:showVal val="0"/>
          <c:showCatName val="0"/>
          <c:showSerName val="0"/>
          <c:showPercent val="0"/>
          <c:showBubbleSize val="0"/>
        </c:dLbls>
        <c:axId val="1663298623"/>
        <c:axId val="1617340735"/>
      </c:scatterChart>
      <c:valAx>
        <c:axId val="1663298623"/>
        <c:scaling>
          <c:orientation val="minMax"/>
          <c:max val="0.4"/>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200" b="1"/>
                  <a:t>Time(s)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1617340735"/>
        <c:crosses val="autoZero"/>
        <c:crossBetween val="midCat"/>
      </c:valAx>
      <c:valAx>
        <c:axId val="16173407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200" b="1"/>
                  <a:t>Flux(Wb)</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329862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emf!$D$2</c:f>
              <c:strCache>
                <c:ptCount val="1"/>
                <c:pt idx="0">
                  <c:v>Flux (Wb)</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emf!$C$3:$C$85</c:f>
              <c:numCache>
                <c:formatCode>General</c:formatCode>
                <c:ptCount val="83"/>
                <c:pt idx="0">
                  <c:v>0</c:v>
                </c:pt>
                <c:pt idx="1">
                  <c:v>1.25E-4</c:v>
                </c:pt>
                <c:pt idx="2">
                  <c:v>5.0000000000000001E-4</c:v>
                </c:pt>
                <c:pt idx="3">
                  <c:v>1.1249999999999999E-3</c:v>
                </c:pt>
                <c:pt idx="4">
                  <c:v>2E-3</c:v>
                </c:pt>
                <c:pt idx="5">
                  <c:v>3.1250000000000006E-3</c:v>
                </c:pt>
                <c:pt idx="6">
                  <c:v>4.5000000000000005E-3</c:v>
                </c:pt>
                <c:pt idx="7">
                  <c:v>6.1250000000000011E-3</c:v>
                </c:pt>
                <c:pt idx="8">
                  <c:v>8.0000000000000002E-3</c:v>
                </c:pt>
                <c:pt idx="9">
                  <c:v>1.0124999999999999E-2</c:v>
                </c:pt>
                <c:pt idx="10">
                  <c:v>1.2499999999999997E-2</c:v>
                </c:pt>
                <c:pt idx="11">
                  <c:v>1.5124999999999998E-2</c:v>
                </c:pt>
                <c:pt idx="12">
                  <c:v>1.7999999999999995E-2</c:v>
                </c:pt>
                <c:pt idx="13">
                  <c:v>2.1124999999999994E-2</c:v>
                </c:pt>
                <c:pt idx="14">
                  <c:v>2.4499999999999994E-2</c:v>
                </c:pt>
                <c:pt idx="15">
                  <c:v>2.8124999999999997E-2</c:v>
                </c:pt>
                <c:pt idx="16">
                  <c:v>3.2000000000000001E-2</c:v>
                </c:pt>
                <c:pt idx="17">
                  <c:v>3.6125000000000004E-2</c:v>
                </c:pt>
                <c:pt idx="18">
                  <c:v>4.0500000000000008E-2</c:v>
                </c:pt>
                <c:pt idx="19">
                  <c:v>4.5125000000000019E-2</c:v>
                </c:pt>
                <c:pt idx="20">
                  <c:v>5.0000000000000017E-2</c:v>
                </c:pt>
                <c:pt idx="21">
                  <c:v>5.5125000000000028E-2</c:v>
                </c:pt>
                <c:pt idx="22">
                  <c:v>6.0500000000000033E-2</c:v>
                </c:pt>
                <c:pt idx="23">
                  <c:v>6.6125000000000045E-2</c:v>
                </c:pt>
                <c:pt idx="24">
                  <c:v>7.2000000000000036E-2</c:v>
                </c:pt>
                <c:pt idx="25">
                  <c:v>7.8125000000000028E-2</c:v>
                </c:pt>
                <c:pt idx="26">
                  <c:v>8.4500000000000047E-2</c:v>
                </c:pt>
                <c:pt idx="27">
                  <c:v>9.1125000000000039E-2</c:v>
                </c:pt>
                <c:pt idx="28">
                  <c:v>9.8000000000000045E-2</c:v>
                </c:pt>
                <c:pt idx="29">
                  <c:v>0.10512500000000007</c:v>
                </c:pt>
                <c:pt idx="30">
                  <c:v>0.11250000000000009</c:v>
                </c:pt>
                <c:pt idx="31">
                  <c:v>0.12012500000000009</c:v>
                </c:pt>
                <c:pt idx="32">
                  <c:v>0.12800000000000009</c:v>
                </c:pt>
                <c:pt idx="33">
                  <c:v>0.13612500000000011</c:v>
                </c:pt>
                <c:pt idx="34">
                  <c:v>0.14450000000000013</c:v>
                </c:pt>
                <c:pt idx="35">
                  <c:v>0.15312500000000012</c:v>
                </c:pt>
                <c:pt idx="36">
                  <c:v>0.16200000000000014</c:v>
                </c:pt>
                <c:pt idx="37">
                  <c:v>0.17112500000000017</c:v>
                </c:pt>
                <c:pt idx="38">
                  <c:v>0.18050000000000016</c:v>
                </c:pt>
                <c:pt idx="39">
                  <c:v>0.19012500000000018</c:v>
                </c:pt>
                <c:pt idx="40">
                  <c:v>0.20000000000000018</c:v>
                </c:pt>
                <c:pt idx="41">
                  <c:v>0.2101250000000002</c:v>
                </c:pt>
                <c:pt idx="42">
                  <c:v>0.2205000000000002</c:v>
                </c:pt>
                <c:pt idx="43">
                  <c:v>0.23112500000000022</c:v>
                </c:pt>
                <c:pt idx="44">
                  <c:v>0.24200000000000024</c:v>
                </c:pt>
                <c:pt idx="45">
                  <c:v>0.25312500000000027</c:v>
                </c:pt>
                <c:pt idx="46">
                  <c:v>0.26450000000000029</c:v>
                </c:pt>
                <c:pt idx="47">
                  <c:v>0.27612500000000029</c:v>
                </c:pt>
                <c:pt idx="48">
                  <c:v>0.28800000000000031</c:v>
                </c:pt>
                <c:pt idx="49">
                  <c:v>0.30012500000000031</c:v>
                </c:pt>
                <c:pt idx="50">
                  <c:v>0.31250000000000028</c:v>
                </c:pt>
                <c:pt idx="51">
                  <c:v>0.32512500000000027</c:v>
                </c:pt>
                <c:pt idx="52">
                  <c:v>0.3380000000000003</c:v>
                </c:pt>
                <c:pt idx="53">
                  <c:v>0.35112500000000035</c:v>
                </c:pt>
                <c:pt idx="54">
                  <c:v>0.36450000000000038</c:v>
                </c:pt>
                <c:pt idx="55">
                  <c:v>0.37812500000000032</c:v>
                </c:pt>
                <c:pt idx="56">
                  <c:v>0.3920000000000004</c:v>
                </c:pt>
                <c:pt idx="57">
                  <c:v>0.4061250000000004</c:v>
                </c:pt>
                <c:pt idx="58">
                  <c:v>0.42050000000000043</c:v>
                </c:pt>
                <c:pt idx="59">
                  <c:v>0.43512500000000043</c:v>
                </c:pt>
                <c:pt idx="60">
                  <c:v>0.45000000000000046</c:v>
                </c:pt>
                <c:pt idx="61">
                  <c:v>0.46512500000000045</c:v>
                </c:pt>
                <c:pt idx="62">
                  <c:v>0.48050000000000048</c:v>
                </c:pt>
                <c:pt idx="63">
                  <c:v>0.49612500000000054</c:v>
                </c:pt>
                <c:pt idx="64">
                  <c:v>0.51200000000000057</c:v>
                </c:pt>
                <c:pt idx="65">
                  <c:v>0.52812500000000062</c:v>
                </c:pt>
                <c:pt idx="66">
                  <c:v>0.54450000000000065</c:v>
                </c:pt>
                <c:pt idx="67">
                  <c:v>0.56112500000000065</c:v>
                </c:pt>
                <c:pt idx="68">
                  <c:v>0.57800000000000062</c:v>
                </c:pt>
                <c:pt idx="69">
                  <c:v>0.59512500000000068</c:v>
                </c:pt>
                <c:pt idx="70">
                  <c:v>0.61250000000000071</c:v>
                </c:pt>
                <c:pt idx="71">
                  <c:v>0.63012500000000071</c:v>
                </c:pt>
                <c:pt idx="72">
                  <c:v>0.6480000000000008</c:v>
                </c:pt>
                <c:pt idx="73">
                  <c:v>0.66612500000000074</c:v>
                </c:pt>
                <c:pt idx="74">
                  <c:v>0.68450000000000077</c:v>
                </c:pt>
                <c:pt idx="75">
                  <c:v>0.70312500000000089</c:v>
                </c:pt>
                <c:pt idx="76">
                  <c:v>0.72200000000000086</c:v>
                </c:pt>
                <c:pt idx="77">
                  <c:v>0.74112500000000092</c:v>
                </c:pt>
                <c:pt idx="78">
                  <c:v>0.76050000000000084</c:v>
                </c:pt>
                <c:pt idx="79">
                  <c:v>0.78012500000000096</c:v>
                </c:pt>
                <c:pt idx="80">
                  <c:v>0.80000000000000093</c:v>
                </c:pt>
                <c:pt idx="81">
                  <c:v>0.82012500000000099</c:v>
                </c:pt>
                <c:pt idx="82">
                  <c:v>0.84050000000000091</c:v>
                </c:pt>
              </c:numCache>
            </c:numRef>
          </c:xVal>
          <c:yVal>
            <c:numRef>
              <c:f>emf!$D$3:$D$85</c:f>
              <c:numCache>
                <c:formatCode>General</c:formatCode>
                <c:ptCount val="83"/>
                <c:pt idx="0">
                  <c:v>3.019163651122602E-5</c:v>
                </c:pt>
                <c:pt idx="1">
                  <c:v>3.0494972205771281E-5</c:v>
                </c:pt>
                <c:pt idx="2">
                  <c:v>3.1422209421634858E-5</c:v>
                </c:pt>
                <c:pt idx="3">
                  <c:v>3.3026551349616148E-5</c:v>
                </c:pt>
                <c:pt idx="4">
                  <c:v>3.5401880822675454E-5</c:v>
                </c:pt>
                <c:pt idx="5">
                  <c:v>3.8691186083343138E-5</c:v>
                </c:pt>
                <c:pt idx="6">
                  <c:v>4.3099653141332063E-5</c:v>
                </c:pt>
                <c:pt idx="7">
                  <c:v>4.8913910499136783E-5</c:v>
                </c:pt>
                <c:pt idx="8">
                  <c:v>5.652963134788478E-5</c:v>
                </c:pt>
                <c:pt idx="9">
                  <c:v>6.6490682450082836E-5</c:v>
                </c:pt>
                <c:pt idx="10">
                  <c:v>7.9544367624154516E-5</c:v>
                </c:pt>
                <c:pt idx="11">
                  <c:v>9.671918929692493E-5</c:v>
                </c:pt>
                <c:pt idx="12">
                  <c:v>1.1943412322855157E-4</c:v>
                </c:pt>
                <c:pt idx="13">
                  <c:v>1.4965188410740986E-4</c:v>
                </c:pt>
                <c:pt idx="14">
                  <c:v>1.9009328955384584E-4</c:v>
                </c:pt>
                <c:pt idx="15">
                  <c:v>2.445358256391226E-4</c:v>
                </c:pt>
                <c:pt idx="16">
                  <c:v>3.1822699513568182E-4</c:v>
                </c:pt>
                <c:pt idx="17">
                  <c:v>4.1845184780961605E-4</c:v>
                </c:pt>
                <c:pt idx="18">
                  <c:v>5.5530357673482509E-4</c:v>
                </c:pt>
                <c:pt idx="19">
                  <c:v>7.4271457907460359E-4</c:v>
                </c:pt>
                <c:pt idx="20">
                  <c:v>9.9980968844180763E-4</c:v>
                </c:pt>
                <c:pt idx="21">
                  <c:v>1.3526377098931157E-3</c:v>
                </c:pt>
                <c:pt idx="22">
                  <c:v>1.8363128409001602E-3</c:v>
                </c:pt>
                <c:pt idx="23">
                  <c:v>2.4975407440221095E-3</c:v>
                </c:pt>
                <c:pt idx="24">
                  <c:v>3.3973974082169146E-3</c:v>
                </c:pt>
                <c:pt idx="25">
                  <c:v>4.6140525333592019E-3</c:v>
                </c:pt>
                <c:pt idx="26">
                  <c:v>6.2448659010105488E-3</c:v>
                </c:pt>
                <c:pt idx="27">
                  <c:v>8.4069315099389256E-3</c:v>
                </c:pt>
                <c:pt idx="28">
                  <c:v>1.1234727719624978E-2</c:v>
                </c:pt>
                <c:pt idx="29">
                  <c:v>1.4873134701203657E-2</c:v>
                </c:pt>
                <c:pt idx="30">
                  <c:v>1.9463865014689913E-2</c:v>
                </c:pt>
                <c:pt idx="31">
                  <c:v>2.5123572411703494E-2</c:v>
                </c:pt>
                <c:pt idx="32">
                  <c:v>3.1912879370480977E-2</c:v>
                </c:pt>
                <c:pt idx="33">
                  <c:v>3.9797597467504574E-2</c:v>
                </c:pt>
                <c:pt idx="34">
                  <c:v>4.8606616826392883E-2</c:v>
                </c:pt>
                <c:pt idx="35">
                  <c:v>5.7994985234267708E-2</c:v>
                </c:pt>
                <c:pt idx="36">
                  <c:v>6.7424582054249491E-2</c:v>
                </c:pt>
                <c:pt idx="37">
                  <c:v>7.617676883896235E-2</c:v>
                </c:pt>
                <c:pt idx="38">
                  <c:v>8.3409288021680073E-2</c:v>
                </c:pt>
                <c:pt idx="39">
                  <c:v>8.8261724748659232E-2</c:v>
                </c:pt>
                <c:pt idx="40">
                  <c:v>9.0000000000000024E-2</c:v>
                </c:pt>
                <c:pt idx="41">
                  <c:v>8.8173507140066193E-2</c:v>
                </c:pt>
                <c:pt idx="42">
                  <c:v>8.274467571134296E-2</c:v>
                </c:pt>
                <c:pt idx="43">
                  <c:v>7.4147514292404459E-2</c:v>
                </c:pt>
                <c:pt idx="44">
                  <c:v>6.3244595058155537E-2</c:v>
                </c:pt>
                <c:pt idx="45">
                  <c:v>5.1180394834680211E-2</c:v>
                </c:pt>
                <c:pt idx="46">
                  <c:v>3.9164067081661848E-2</c:v>
                </c:pt>
                <c:pt idx="47">
                  <c:v>2.8241895891232729E-2</c:v>
                </c:pt>
                <c:pt idx="48">
                  <c:v>1.9125254184751788E-2</c:v>
                </c:pt>
                <c:pt idx="49">
                  <c:v>1.2119388739446395E-2</c:v>
                </c:pt>
                <c:pt idx="50">
                  <c:v>7.1603557846404067E-3</c:v>
                </c:pt>
                <c:pt idx="51">
                  <c:v>3.9296742929324693E-3</c:v>
                </c:pt>
                <c:pt idx="52">
                  <c:v>1.9957295452369371E-3</c:v>
                </c:pt>
                <c:pt idx="53">
                  <c:v>9.3431330313784489E-4</c:v>
                </c:pt>
                <c:pt idx="54">
                  <c:v>4.0162344646784575E-4</c:v>
                </c:pt>
                <c:pt idx="55">
                  <c:v>1.578841954827239E-4</c:v>
                </c:pt>
                <c:pt idx="56">
                  <c:v>5.6529631347883031E-5</c:v>
                </c:pt>
                <c:pt idx="57">
                  <c:v>1.835793349854947E-5</c:v>
                </c:pt>
                <c:pt idx="58">
                  <c:v>5.3844488126317173E-6</c:v>
                </c:pt>
                <c:pt idx="59">
                  <c:v>1.4202200498810762E-6</c:v>
                </c:pt>
                <c:pt idx="60">
                  <c:v>3.3539878548706553E-7</c:v>
                </c:pt>
                <c:pt idx="61">
                  <c:v>7.0602609339166641E-8</c:v>
                </c:pt>
                <c:pt idx="62">
                  <c:v>1.3187510774959415E-8</c:v>
                </c:pt>
                <c:pt idx="63">
                  <c:v>2.1756274447749212E-9</c:v>
                </c:pt>
                <c:pt idx="64">
                  <c:v>3.1553686053375902E-10</c:v>
                </c:pt>
                <c:pt idx="65">
                  <c:v>4.0039736851160903E-11</c:v>
                </c:pt>
                <c:pt idx="66">
                  <c:v>4.4239170200604275E-12</c:v>
                </c:pt>
                <c:pt idx="67">
                  <c:v>4.2351022644852907E-13</c:v>
                </c:pt>
                <c:pt idx="68">
                  <c:v>3.4953925719842208E-14</c:v>
                </c:pt>
                <c:pt idx="69">
                  <c:v>2.4745972642346354E-15</c:v>
                </c:pt>
                <c:pt idx="70">
                  <c:v>1.4950593114295989E-16</c:v>
                </c:pt>
                <c:pt idx="71">
                  <c:v>7.6682079210792733E-18</c:v>
                </c:pt>
                <c:pt idx="72">
                  <c:v>3.3213494401884553E-19</c:v>
                </c:pt>
                <c:pt idx="73">
                  <c:v>1.208346778038168E-20</c:v>
                </c:pt>
                <c:pt idx="74">
                  <c:v>3.6725139854615205E-22</c:v>
                </c:pt>
                <c:pt idx="75">
                  <c:v>9.2733389008389595E-24</c:v>
                </c:pt>
                <c:pt idx="76">
                  <c:v>1.9345634933450996E-25</c:v>
                </c:pt>
                <c:pt idx="77">
                  <c:v>3.3154679570421168E-27</c:v>
                </c:pt>
                <c:pt idx="78">
                  <c:v>4.6411959838971442E-29</c:v>
                </c:pt>
                <c:pt idx="79">
                  <c:v>5.2761103450443408E-31</c:v>
                </c:pt>
                <c:pt idx="80">
                  <c:v>4.8421675440179248E-33</c:v>
                </c:pt>
                <c:pt idx="81">
                  <c:v>3.5663031289400608E-35</c:v>
                </c:pt>
                <c:pt idx="82">
                  <c:v>2.0952079993133098E-37</c:v>
                </c:pt>
              </c:numCache>
            </c:numRef>
          </c:yVal>
          <c:smooth val="1"/>
          <c:extLst>
            <c:ext xmlns:c16="http://schemas.microsoft.com/office/drawing/2014/chart" uri="{C3380CC4-5D6E-409C-BE32-E72D297353CC}">
              <c16:uniqueId val="{00000000-A359-8E47-A4F2-35E41B9F154A}"/>
            </c:ext>
          </c:extLst>
        </c:ser>
        <c:dLbls>
          <c:showLegendKey val="0"/>
          <c:showVal val="0"/>
          <c:showCatName val="0"/>
          <c:showSerName val="0"/>
          <c:showPercent val="0"/>
          <c:showBubbleSize val="0"/>
        </c:dLbls>
        <c:axId val="1612976463"/>
        <c:axId val="1612978095"/>
      </c:scatterChart>
      <c:valAx>
        <c:axId val="1612976463"/>
        <c:scaling>
          <c:orientation val="minMax"/>
          <c:max val="0.60000000000000009"/>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200" b="1"/>
                  <a:t>Position (m)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2978095"/>
        <c:crosses val="autoZero"/>
        <c:crossBetween val="midCat"/>
      </c:valAx>
      <c:valAx>
        <c:axId val="16129780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200" b="1"/>
                  <a:t>Flux (Wb)</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297646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36701662292219E-2"/>
          <c:y val="0.15319444444444447"/>
          <c:w val="0.87318963254593174"/>
          <c:h val="0.77736111111111106"/>
        </c:manualLayout>
      </c:layout>
      <c:scatterChart>
        <c:scatterStyle val="smoothMarker"/>
        <c:varyColors val="0"/>
        <c:ser>
          <c:idx val="0"/>
          <c:order val="0"/>
          <c:tx>
            <c:strRef>
              <c:f>emf!$E$2</c:f>
              <c:strCache>
                <c:ptCount val="1"/>
                <c:pt idx="0">
                  <c:v>emf (V)</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emf!$C$3:$C$85</c:f>
              <c:numCache>
                <c:formatCode>General</c:formatCode>
                <c:ptCount val="83"/>
                <c:pt idx="0">
                  <c:v>0</c:v>
                </c:pt>
                <c:pt idx="1">
                  <c:v>1.25E-4</c:v>
                </c:pt>
                <c:pt idx="2">
                  <c:v>5.0000000000000001E-4</c:v>
                </c:pt>
                <c:pt idx="3">
                  <c:v>1.1249999999999999E-3</c:v>
                </c:pt>
                <c:pt idx="4">
                  <c:v>2E-3</c:v>
                </c:pt>
                <c:pt idx="5">
                  <c:v>3.1250000000000006E-3</c:v>
                </c:pt>
                <c:pt idx="6">
                  <c:v>4.5000000000000005E-3</c:v>
                </c:pt>
                <c:pt idx="7">
                  <c:v>6.1250000000000011E-3</c:v>
                </c:pt>
                <c:pt idx="8">
                  <c:v>8.0000000000000002E-3</c:v>
                </c:pt>
                <c:pt idx="9">
                  <c:v>1.0124999999999999E-2</c:v>
                </c:pt>
                <c:pt idx="10">
                  <c:v>1.2499999999999997E-2</c:v>
                </c:pt>
                <c:pt idx="11">
                  <c:v>1.5124999999999998E-2</c:v>
                </c:pt>
                <c:pt idx="12">
                  <c:v>1.7999999999999995E-2</c:v>
                </c:pt>
                <c:pt idx="13">
                  <c:v>2.1124999999999994E-2</c:v>
                </c:pt>
                <c:pt idx="14">
                  <c:v>2.4499999999999994E-2</c:v>
                </c:pt>
                <c:pt idx="15">
                  <c:v>2.8124999999999997E-2</c:v>
                </c:pt>
                <c:pt idx="16">
                  <c:v>3.2000000000000001E-2</c:v>
                </c:pt>
                <c:pt idx="17">
                  <c:v>3.6125000000000004E-2</c:v>
                </c:pt>
                <c:pt idx="18">
                  <c:v>4.0500000000000008E-2</c:v>
                </c:pt>
                <c:pt idx="19">
                  <c:v>4.5125000000000019E-2</c:v>
                </c:pt>
                <c:pt idx="20">
                  <c:v>5.0000000000000017E-2</c:v>
                </c:pt>
                <c:pt idx="21">
                  <c:v>5.5125000000000028E-2</c:v>
                </c:pt>
                <c:pt idx="22">
                  <c:v>6.0500000000000033E-2</c:v>
                </c:pt>
                <c:pt idx="23">
                  <c:v>6.6125000000000045E-2</c:v>
                </c:pt>
                <c:pt idx="24">
                  <c:v>7.2000000000000036E-2</c:v>
                </c:pt>
                <c:pt idx="25">
                  <c:v>7.8125000000000028E-2</c:v>
                </c:pt>
                <c:pt idx="26">
                  <c:v>8.4500000000000047E-2</c:v>
                </c:pt>
                <c:pt idx="27">
                  <c:v>9.1125000000000039E-2</c:v>
                </c:pt>
                <c:pt idx="28">
                  <c:v>9.8000000000000045E-2</c:v>
                </c:pt>
                <c:pt idx="29">
                  <c:v>0.10512500000000007</c:v>
                </c:pt>
                <c:pt idx="30">
                  <c:v>0.11250000000000009</c:v>
                </c:pt>
                <c:pt idx="31">
                  <c:v>0.12012500000000009</c:v>
                </c:pt>
                <c:pt idx="32">
                  <c:v>0.12800000000000009</c:v>
                </c:pt>
                <c:pt idx="33">
                  <c:v>0.13612500000000011</c:v>
                </c:pt>
                <c:pt idx="34">
                  <c:v>0.14450000000000013</c:v>
                </c:pt>
                <c:pt idx="35">
                  <c:v>0.15312500000000012</c:v>
                </c:pt>
                <c:pt idx="36">
                  <c:v>0.16200000000000014</c:v>
                </c:pt>
                <c:pt idx="37">
                  <c:v>0.17112500000000017</c:v>
                </c:pt>
                <c:pt idx="38">
                  <c:v>0.18050000000000016</c:v>
                </c:pt>
                <c:pt idx="39">
                  <c:v>0.19012500000000018</c:v>
                </c:pt>
                <c:pt idx="40">
                  <c:v>0.20000000000000018</c:v>
                </c:pt>
                <c:pt idx="41">
                  <c:v>0.2101250000000002</c:v>
                </c:pt>
                <c:pt idx="42">
                  <c:v>0.2205000000000002</c:v>
                </c:pt>
                <c:pt idx="43">
                  <c:v>0.23112500000000022</c:v>
                </c:pt>
                <c:pt idx="44">
                  <c:v>0.24200000000000024</c:v>
                </c:pt>
                <c:pt idx="45">
                  <c:v>0.25312500000000027</c:v>
                </c:pt>
                <c:pt idx="46">
                  <c:v>0.26450000000000029</c:v>
                </c:pt>
                <c:pt idx="47">
                  <c:v>0.27612500000000029</c:v>
                </c:pt>
                <c:pt idx="48">
                  <c:v>0.28800000000000031</c:v>
                </c:pt>
                <c:pt idx="49">
                  <c:v>0.30012500000000031</c:v>
                </c:pt>
                <c:pt idx="50">
                  <c:v>0.31250000000000028</c:v>
                </c:pt>
                <c:pt idx="51">
                  <c:v>0.32512500000000027</c:v>
                </c:pt>
                <c:pt idx="52">
                  <c:v>0.3380000000000003</c:v>
                </c:pt>
                <c:pt idx="53">
                  <c:v>0.35112500000000035</c:v>
                </c:pt>
                <c:pt idx="54">
                  <c:v>0.36450000000000038</c:v>
                </c:pt>
                <c:pt idx="55">
                  <c:v>0.37812500000000032</c:v>
                </c:pt>
                <c:pt idx="56">
                  <c:v>0.3920000000000004</c:v>
                </c:pt>
                <c:pt idx="57">
                  <c:v>0.4061250000000004</c:v>
                </c:pt>
                <c:pt idx="58">
                  <c:v>0.42050000000000043</c:v>
                </c:pt>
                <c:pt idx="59">
                  <c:v>0.43512500000000043</c:v>
                </c:pt>
                <c:pt idx="60">
                  <c:v>0.45000000000000046</c:v>
                </c:pt>
                <c:pt idx="61">
                  <c:v>0.46512500000000045</c:v>
                </c:pt>
                <c:pt idx="62">
                  <c:v>0.48050000000000048</c:v>
                </c:pt>
                <c:pt idx="63">
                  <c:v>0.49612500000000054</c:v>
                </c:pt>
                <c:pt idx="64">
                  <c:v>0.51200000000000057</c:v>
                </c:pt>
                <c:pt idx="65">
                  <c:v>0.52812500000000062</c:v>
                </c:pt>
                <c:pt idx="66">
                  <c:v>0.54450000000000065</c:v>
                </c:pt>
                <c:pt idx="67">
                  <c:v>0.56112500000000065</c:v>
                </c:pt>
                <c:pt idx="68">
                  <c:v>0.57800000000000062</c:v>
                </c:pt>
                <c:pt idx="69">
                  <c:v>0.59512500000000068</c:v>
                </c:pt>
                <c:pt idx="70">
                  <c:v>0.61250000000000071</c:v>
                </c:pt>
                <c:pt idx="71">
                  <c:v>0.63012500000000071</c:v>
                </c:pt>
                <c:pt idx="72">
                  <c:v>0.6480000000000008</c:v>
                </c:pt>
                <c:pt idx="73">
                  <c:v>0.66612500000000074</c:v>
                </c:pt>
                <c:pt idx="74">
                  <c:v>0.68450000000000077</c:v>
                </c:pt>
                <c:pt idx="75">
                  <c:v>0.70312500000000089</c:v>
                </c:pt>
                <c:pt idx="76">
                  <c:v>0.72200000000000086</c:v>
                </c:pt>
                <c:pt idx="77">
                  <c:v>0.74112500000000092</c:v>
                </c:pt>
                <c:pt idx="78">
                  <c:v>0.76050000000000084</c:v>
                </c:pt>
                <c:pt idx="79">
                  <c:v>0.78012500000000096</c:v>
                </c:pt>
                <c:pt idx="80">
                  <c:v>0.80000000000000093</c:v>
                </c:pt>
                <c:pt idx="81">
                  <c:v>0.82012500000000099</c:v>
                </c:pt>
                <c:pt idx="82">
                  <c:v>0.84050000000000091</c:v>
                </c:pt>
              </c:numCache>
            </c:numRef>
          </c:xVal>
          <c:yVal>
            <c:numRef>
              <c:f>emf!$E$3:$E$85</c:f>
              <c:numCache>
                <c:formatCode>General</c:formatCode>
                <c:ptCount val="83"/>
                <c:pt idx="1">
                  <c:v>-6.0667138909052318E-5</c:v>
                </c:pt>
                <c:pt idx="2">
                  <c:v>-1.8544744317271531E-4</c:v>
                </c:pt>
                <c:pt idx="3">
                  <c:v>-3.2086838559625813E-4</c:v>
                </c:pt>
                <c:pt idx="4">
                  <c:v>-4.7506589461186098E-4</c:v>
                </c:pt>
                <c:pt idx="5">
                  <c:v>-6.5786105213353667E-4</c:v>
                </c:pt>
                <c:pt idx="6">
                  <c:v>-8.8169341159778495E-4</c:v>
                </c:pt>
                <c:pt idx="7">
                  <c:v>-1.1628514715609438E-3</c:v>
                </c:pt>
                <c:pt idx="8">
                  <c:v>-1.5231441697495999E-3</c:v>
                </c:pt>
                <c:pt idx="9">
                  <c:v>-1.9922102204396122E-3</c:v>
                </c:pt>
                <c:pt idx="10">
                  <c:v>-2.6107370348143373E-3</c:v>
                </c:pt>
                <c:pt idx="11">
                  <c:v>-3.4349643345540845E-3</c:v>
                </c:pt>
                <c:pt idx="12">
                  <c:v>-4.5429867863253301E-3</c:v>
                </c:pt>
                <c:pt idx="13">
                  <c:v>-6.0435521757716609E-3</c:v>
                </c:pt>
                <c:pt idx="14">
                  <c:v>-8.088281089287188E-3</c:v>
                </c:pt>
                <c:pt idx="15">
                  <c:v>-1.0888507217055343E-2</c:v>
                </c:pt>
                <c:pt idx="16">
                  <c:v>-1.4738233899311831E-2</c:v>
                </c:pt>
                <c:pt idx="17">
                  <c:v>-2.0044970534786825E-2</c:v>
                </c:pt>
                <c:pt idx="18">
                  <c:v>-2.7370345785041786E-2</c:v>
                </c:pt>
                <c:pt idx="19">
                  <c:v>-3.7482200467955668E-2</c:v>
                </c:pt>
                <c:pt idx="20">
                  <c:v>-5.1419021873440759E-2</c:v>
                </c:pt>
                <c:pt idx="21">
                  <c:v>-7.0565604290261555E-2</c:v>
                </c:pt>
                <c:pt idx="22">
                  <c:v>-9.6735026201408808E-2</c:v>
                </c:pt>
                <c:pt idx="23">
                  <c:v>-0.13224558062438974</c:v>
                </c:pt>
                <c:pt idx="24">
                  <c:v>-0.17997133283896086</c:v>
                </c:pt>
                <c:pt idx="25">
                  <c:v>-0.24333102502845791</c:v>
                </c:pt>
                <c:pt idx="26">
                  <c:v>-0.32616267353026912</c:v>
                </c:pt>
                <c:pt idx="27">
                  <c:v>-0.43241312178567498</c:v>
                </c:pt>
                <c:pt idx="28">
                  <c:v>-0.56555924193720986</c:v>
                </c:pt>
                <c:pt idx="29">
                  <c:v>-0.72768139631573525</c:v>
                </c:pt>
                <c:pt idx="30">
                  <c:v>-0.9181460626972503</c:v>
                </c:pt>
                <c:pt idx="31">
                  <c:v>-1.1319414794027154</c:v>
                </c:pt>
                <c:pt idx="32">
                  <c:v>-1.3578613917554954</c:v>
                </c:pt>
                <c:pt idx="33">
                  <c:v>-1.5769436194047179</c:v>
                </c:pt>
                <c:pt idx="34">
                  <c:v>-1.7618038717776603</c:v>
                </c:pt>
                <c:pt idx="35">
                  <c:v>-1.8776736815749633</c:v>
                </c:pt>
                <c:pt idx="36">
                  <c:v>-1.8859193639963547</c:v>
                </c:pt>
                <c:pt idx="37">
                  <c:v>-1.7504373569425702</c:v>
                </c:pt>
                <c:pt idx="38">
                  <c:v>-1.4465038365435432</c:v>
                </c:pt>
                <c:pt idx="39">
                  <c:v>-0.97048734539583092</c:v>
                </c:pt>
                <c:pt idx="40">
                  <c:v>-0.34765505026815824</c:v>
                </c:pt>
                <c:pt idx="41">
                  <c:v>0.36529857198676596</c:v>
                </c:pt>
                <c:pt idx="42">
                  <c:v>1.0857662857446455</c:v>
                </c:pt>
                <c:pt idx="43">
                  <c:v>1.7194322837876987</c:v>
                </c:pt>
                <c:pt idx="44">
                  <c:v>2.1805838468497827</c:v>
                </c:pt>
                <c:pt idx="45">
                  <c:v>2.4128400446950629</c:v>
                </c:pt>
                <c:pt idx="46">
                  <c:v>2.4032655506036704</c:v>
                </c:pt>
                <c:pt idx="47">
                  <c:v>2.1844342380858217</c:v>
                </c:pt>
                <c:pt idx="48">
                  <c:v>1.8233283412961867</c:v>
                </c:pt>
                <c:pt idx="49">
                  <c:v>1.4011730890610774</c:v>
                </c:pt>
                <c:pt idx="50">
                  <c:v>0.99180659096120227</c:v>
                </c:pt>
                <c:pt idx="51">
                  <c:v>0.64613629834158692</c:v>
                </c:pt>
                <c:pt idx="52">
                  <c:v>0.38678894953910609</c:v>
                </c:pt>
                <c:pt idx="53">
                  <c:v>0.21228324841981824</c:v>
                </c:pt>
                <c:pt idx="54">
                  <c:v>0.10653797133399973</c:v>
                </c:pt>
                <c:pt idx="55">
                  <c:v>4.874785019702433E-2</c:v>
                </c:pt>
                <c:pt idx="56">
                  <c:v>2.0270912826968156E-2</c:v>
                </c:pt>
                <c:pt idx="57">
                  <c:v>7.6343395698667054E-3</c:v>
                </c:pt>
                <c:pt idx="58">
                  <c:v>2.5946969371835483E-3</c:v>
                </c:pt>
                <c:pt idx="59">
                  <c:v>7.928457525501276E-4</c:v>
                </c:pt>
                <c:pt idx="60">
                  <c:v>2.1696425287880196E-4</c:v>
                </c:pt>
                <c:pt idx="61">
                  <c:v>5.2959235229579731E-5</c:v>
                </c:pt>
                <c:pt idx="62">
                  <c:v>1.1483019712841436E-5</c:v>
                </c:pt>
                <c:pt idx="63">
                  <c:v>2.2023766660368965E-6</c:v>
                </c:pt>
                <c:pt idx="64">
                  <c:v>3.7201811684823209E-7</c:v>
                </c:pt>
                <c:pt idx="65">
                  <c:v>5.5099424736519578E-8</c:v>
                </c:pt>
                <c:pt idx="66">
                  <c:v>7.1231639662200892E-9</c:v>
                </c:pt>
                <c:pt idx="67">
                  <c:v>8.0008135872237907E-10</c:v>
                </c:pt>
                <c:pt idx="68">
                  <c:v>7.7711260145737294E-11</c:v>
                </c:pt>
                <c:pt idx="69">
                  <c:v>6.4958656911215092E-12</c:v>
                </c:pt>
                <c:pt idx="70">
                  <c:v>4.6501826661833464E-13</c:v>
                </c:pt>
                <c:pt idx="71">
                  <c:v>2.8367544644376099E-14</c:v>
                </c:pt>
                <c:pt idx="72">
                  <c:v>1.4672145954120842E-15</c:v>
                </c:pt>
                <c:pt idx="73">
                  <c:v>6.4010295247692722E-17</c:v>
                </c:pt>
                <c:pt idx="74">
                  <c:v>2.3432432763671034E-18</c:v>
                </c:pt>
                <c:pt idx="75">
                  <c:v>7.1595611929062565E-20</c:v>
                </c:pt>
                <c:pt idx="76">
                  <c:v>1.8159765103008884E-21</c:v>
                </c:pt>
                <c:pt idx="77">
                  <c:v>3.8028176275493535E-23</c:v>
                </c:pt>
                <c:pt idx="78">
                  <c:v>6.5381119944062847E-25</c:v>
                </c:pt>
                <c:pt idx="79">
                  <c:v>9.176869760893394E-27</c:v>
                </c:pt>
                <c:pt idx="80">
                  <c:v>1.0455377339208314E-28</c:v>
                </c:pt>
                <c:pt idx="81">
                  <c:v>9.6130090254570394E-31</c:v>
                </c:pt>
                <c:pt idx="82">
                  <c:v>7.0907020978938486E-33</c:v>
                </c:pt>
              </c:numCache>
            </c:numRef>
          </c:yVal>
          <c:smooth val="1"/>
          <c:extLst>
            <c:ext xmlns:c16="http://schemas.microsoft.com/office/drawing/2014/chart" uri="{C3380CC4-5D6E-409C-BE32-E72D297353CC}">
              <c16:uniqueId val="{00000000-18CE-AE45-8BF4-F7EC8DC2F04F}"/>
            </c:ext>
          </c:extLst>
        </c:ser>
        <c:dLbls>
          <c:showLegendKey val="0"/>
          <c:showVal val="0"/>
          <c:showCatName val="0"/>
          <c:showSerName val="0"/>
          <c:showPercent val="0"/>
          <c:showBubbleSize val="0"/>
        </c:dLbls>
        <c:axId val="1663090863"/>
        <c:axId val="1616933151"/>
      </c:scatterChart>
      <c:valAx>
        <c:axId val="1663090863"/>
        <c:scaling>
          <c:orientation val="minMax"/>
          <c:max val="0.60000000000000009"/>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200" b="1"/>
                  <a:t>Time(s)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6933151"/>
        <c:crosses val="autoZero"/>
        <c:crossBetween val="midCat"/>
      </c:valAx>
      <c:valAx>
        <c:axId val="16169331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200" b="1"/>
                  <a:t>emf (V)</a:t>
                </a:r>
              </a:p>
            </c:rich>
          </c:tx>
          <c:layout>
            <c:manualLayout>
              <c:xMode val="edge"/>
              <c:yMode val="edge"/>
              <c:x val="0.10833333333333332"/>
              <c:y val="0.240925925925925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309086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Bmax!$A$3:$A$9</c:f>
              <c:numCache>
                <c:formatCode>General</c:formatCode>
                <c:ptCount val="7"/>
                <c:pt idx="0">
                  <c:v>0</c:v>
                </c:pt>
                <c:pt idx="1">
                  <c:v>0.05</c:v>
                </c:pt>
                <c:pt idx="2">
                  <c:v>0.1</c:v>
                </c:pt>
                <c:pt idx="3">
                  <c:v>0.15000000000000002</c:v>
                </c:pt>
                <c:pt idx="4">
                  <c:v>0.2</c:v>
                </c:pt>
                <c:pt idx="5">
                  <c:v>0.25</c:v>
                </c:pt>
                <c:pt idx="6">
                  <c:v>0.3</c:v>
                </c:pt>
              </c:numCache>
            </c:numRef>
          </c:xVal>
          <c:yVal>
            <c:numRef>
              <c:f>Bmax!$B$3:$B$9</c:f>
              <c:numCache>
                <c:formatCode>General</c:formatCode>
                <c:ptCount val="7"/>
                <c:pt idx="0">
                  <c:v>3.0000000000000001E-3</c:v>
                </c:pt>
                <c:pt idx="1">
                  <c:v>1.8195919791379001E-3</c:v>
                </c:pt>
                <c:pt idx="2">
                  <c:v>4.0600584970983789E-4</c:v>
                </c:pt>
                <c:pt idx="3">
                  <c:v>3.3326989614726895E-5</c:v>
                </c:pt>
                <c:pt idx="4">
                  <c:v>1.0063878837075338E-6</c:v>
                </c:pt>
                <c:pt idx="5">
                  <c:v>1.1179959516236014E-8</c:v>
                </c:pt>
                <c:pt idx="6">
                  <c:v>4.5689939234137889E-11</c:v>
                </c:pt>
              </c:numCache>
            </c:numRef>
          </c:yVal>
          <c:smooth val="0"/>
          <c:extLst>
            <c:ext xmlns:c16="http://schemas.microsoft.com/office/drawing/2014/chart" uri="{C3380CC4-5D6E-409C-BE32-E72D297353CC}">
              <c16:uniqueId val="{00000000-12D5-4342-B488-5D14DD2AD3E0}"/>
            </c:ext>
          </c:extLst>
        </c:ser>
        <c:ser>
          <c:idx val="1"/>
          <c:order val="1"/>
          <c:tx>
            <c:v>Real</c:v>
          </c:tx>
          <c:spPr>
            <a:ln w="25400" cap="rnd">
              <a:noFill/>
              <a:round/>
            </a:ln>
            <a:effectLst/>
          </c:spPr>
          <c:marker>
            <c:symbol val="circle"/>
            <c:size val="5"/>
            <c:spPr>
              <a:solidFill>
                <a:schemeClr val="accent2"/>
              </a:solidFill>
              <a:ln w="9525">
                <a:solidFill>
                  <a:schemeClr val="accent2"/>
                </a:solidFill>
              </a:ln>
              <a:effectLst/>
            </c:spPr>
          </c:marker>
          <c:xVal>
            <c:numRef>
              <c:f>Bmax!$D$3:$D$8</c:f>
              <c:numCache>
                <c:formatCode>General</c:formatCode>
                <c:ptCount val="6"/>
                <c:pt idx="0">
                  <c:v>1E-4</c:v>
                </c:pt>
                <c:pt idx="1">
                  <c:v>0.04</c:v>
                </c:pt>
                <c:pt idx="2">
                  <c:v>0.06</c:v>
                </c:pt>
                <c:pt idx="3">
                  <c:v>0.08</c:v>
                </c:pt>
                <c:pt idx="4">
                  <c:v>0.11</c:v>
                </c:pt>
                <c:pt idx="5">
                  <c:v>0.16</c:v>
                </c:pt>
              </c:numCache>
            </c:numRef>
          </c:xVal>
          <c:yVal>
            <c:numRef>
              <c:f>Bmax!$E$3:$E$8</c:f>
              <c:numCache>
                <c:formatCode>0.00E+00</c:formatCode>
                <c:ptCount val="6"/>
                <c:pt idx="0">
                  <c:v>2.4550000000000002E-3</c:v>
                </c:pt>
                <c:pt idx="1">
                  <c:v>7.3999999999999999E-4</c:v>
                </c:pt>
                <c:pt idx="2">
                  <c:v>2.5999999999999998E-4</c:v>
                </c:pt>
                <c:pt idx="3">
                  <c:v>1.35E-4</c:v>
                </c:pt>
                <c:pt idx="4">
                  <c:v>6.0000000000000002E-5</c:v>
                </c:pt>
                <c:pt idx="5">
                  <c:v>7.9999999999999996E-6</c:v>
                </c:pt>
              </c:numCache>
            </c:numRef>
          </c:yVal>
          <c:smooth val="0"/>
          <c:extLst>
            <c:ext xmlns:c16="http://schemas.microsoft.com/office/drawing/2014/chart" uri="{C3380CC4-5D6E-409C-BE32-E72D297353CC}">
              <c16:uniqueId val="{00000001-12D5-4342-B488-5D14DD2AD3E0}"/>
            </c:ext>
          </c:extLst>
        </c:ser>
        <c:dLbls>
          <c:showLegendKey val="0"/>
          <c:showVal val="0"/>
          <c:showCatName val="0"/>
          <c:showSerName val="0"/>
          <c:showPercent val="0"/>
          <c:showBubbleSize val="0"/>
        </c:dLbls>
        <c:axId val="1547433200"/>
        <c:axId val="1548323968"/>
      </c:scatterChart>
      <c:valAx>
        <c:axId val="15474332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200" b="1"/>
                  <a:t>Position</a:t>
                </a:r>
                <a:r>
                  <a:rPr lang="pt-PT" sz="1200" b="1" baseline="0"/>
                  <a:t> (m)</a:t>
                </a:r>
                <a:endParaRPr lang="pt-PT" sz="1200" b="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8323968"/>
        <c:crosses val="autoZero"/>
        <c:crossBetween val="midCat"/>
      </c:valAx>
      <c:valAx>
        <c:axId val="1548323968"/>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sz="1200" b="1"/>
                  <a:t>B(T)</a:t>
                </a:r>
              </a:p>
            </c:rich>
          </c:tx>
          <c:layout>
            <c:manualLayout>
              <c:xMode val="edge"/>
              <c:yMode val="edge"/>
              <c:x val="9.2050209205020925E-2"/>
              <c:y val="0.443852614577024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7433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3</xdr:col>
      <xdr:colOff>958362</xdr:colOff>
      <xdr:row>18</xdr:row>
      <xdr:rowOff>85760</xdr:rowOff>
    </xdr:from>
    <xdr:to>
      <xdr:col>3</xdr:col>
      <xdr:colOff>5211895</xdr:colOff>
      <xdr:row>21</xdr:row>
      <xdr:rowOff>64658</xdr:rowOff>
    </xdr:to>
    <xdr:pic>
      <xdr:nvPicPr>
        <xdr:cNvPr id="2" name="Imagem 1" descr="EgiChem | People">
          <a:extLst>
            <a:ext uri="{FF2B5EF4-FFF2-40B4-BE49-F238E27FC236}">
              <a16:creationId xmlns:a16="http://schemas.microsoft.com/office/drawing/2014/main" id="{C8C5D899-8AF8-7049-9170-8AA612A540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9516" y="4745683"/>
          <a:ext cx="4253533"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83924</xdr:colOff>
      <xdr:row>18</xdr:row>
      <xdr:rowOff>117231</xdr:rowOff>
    </xdr:from>
    <xdr:to>
      <xdr:col>3</xdr:col>
      <xdr:colOff>671311</xdr:colOff>
      <xdr:row>21</xdr:row>
      <xdr:rowOff>96129</xdr:rowOff>
    </xdr:to>
    <xdr:pic>
      <xdr:nvPicPr>
        <xdr:cNvPr id="3" name="Imagem 2" descr="MEMBROS - SIG HABITAT">
          <a:extLst>
            <a:ext uri="{FF2B5EF4-FFF2-40B4-BE49-F238E27FC236}">
              <a16:creationId xmlns:a16="http://schemas.microsoft.com/office/drawing/2014/main" id="{D8E3234A-4D7A-114D-9F59-0FE2F400D3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693" y="4777154"/>
          <a:ext cx="1466618"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5292969</xdr:colOff>
      <xdr:row>18</xdr:row>
      <xdr:rowOff>94503</xdr:rowOff>
    </xdr:from>
    <xdr:to>
      <xdr:col>4</xdr:col>
      <xdr:colOff>694756</xdr:colOff>
      <xdr:row>21</xdr:row>
      <xdr:rowOff>164841</xdr:rowOff>
    </xdr:to>
    <xdr:pic>
      <xdr:nvPicPr>
        <xdr:cNvPr id="5" name="Imagem 4" descr="IT - Instituto de Telecomunicações - Balua Project">
          <a:extLst>
            <a:ext uri="{FF2B5EF4-FFF2-40B4-BE49-F238E27FC236}">
              <a16:creationId xmlns:a16="http://schemas.microsoft.com/office/drawing/2014/main" id="{DAD7574F-23EA-B749-A74F-FF23BA17EF4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84123" y="4754426"/>
          <a:ext cx="196671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311150</xdr:colOff>
      <xdr:row>19</xdr:row>
      <xdr:rowOff>19050</xdr:rowOff>
    </xdr:from>
    <xdr:to>
      <xdr:col>17</xdr:col>
      <xdr:colOff>431800</xdr:colOff>
      <xdr:row>34</xdr:row>
      <xdr:rowOff>190500</xdr:rowOff>
    </xdr:to>
    <xdr:graphicFrame macro="">
      <xdr:nvGraphicFramePr>
        <xdr:cNvPr id="2" name="Gráfico 1">
          <a:extLst>
            <a:ext uri="{FF2B5EF4-FFF2-40B4-BE49-F238E27FC236}">
              <a16:creationId xmlns:a16="http://schemas.microsoft.com/office/drawing/2014/main" id="{883FD52C-64F9-4B0D-B191-1E99823568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304800</xdr:colOff>
      <xdr:row>4</xdr:row>
      <xdr:rowOff>0</xdr:rowOff>
    </xdr:from>
    <xdr:to>
      <xdr:col>17</xdr:col>
      <xdr:colOff>431800</xdr:colOff>
      <xdr:row>18</xdr:row>
      <xdr:rowOff>165100</xdr:rowOff>
    </xdr:to>
    <xdr:graphicFrame macro="">
      <xdr:nvGraphicFramePr>
        <xdr:cNvPr id="3" name="Gráfico 2">
          <a:extLst>
            <a:ext uri="{FF2B5EF4-FFF2-40B4-BE49-F238E27FC236}">
              <a16:creationId xmlns:a16="http://schemas.microsoft.com/office/drawing/2014/main" id="{0B35A898-296E-4943-A1F8-408CD92F22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520700</xdr:colOff>
      <xdr:row>4</xdr:row>
      <xdr:rowOff>0</xdr:rowOff>
    </xdr:from>
    <xdr:to>
      <xdr:col>23</xdr:col>
      <xdr:colOff>520700</xdr:colOff>
      <xdr:row>18</xdr:row>
      <xdr:rowOff>177800</xdr:rowOff>
    </xdr:to>
    <xdr:graphicFrame macro="">
      <xdr:nvGraphicFramePr>
        <xdr:cNvPr id="5" name="Gráfico 4">
          <a:extLst>
            <a:ext uri="{FF2B5EF4-FFF2-40B4-BE49-F238E27FC236}">
              <a16:creationId xmlns:a16="http://schemas.microsoft.com/office/drawing/2014/main" id="{00C11EEF-1A3B-6343-9EE3-19CD3BD7FD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520700</xdr:colOff>
      <xdr:row>19</xdr:row>
      <xdr:rowOff>31750</xdr:rowOff>
    </xdr:from>
    <xdr:to>
      <xdr:col>23</xdr:col>
      <xdr:colOff>520700</xdr:colOff>
      <xdr:row>34</xdr:row>
      <xdr:rowOff>177800</xdr:rowOff>
    </xdr:to>
    <xdr:graphicFrame macro="">
      <xdr:nvGraphicFramePr>
        <xdr:cNvPr id="6" name="Gráfico 5">
          <a:extLst>
            <a:ext uri="{FF2B5EF4-FFF2-40B4-BE49-F238E27FC236}">
              <a16:creationId xmlns:a16="http://schemas.microsoft.com/office/drawing/2014/main" id="{3D8F5E15-865F-4042-83D7-8546686F5F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2</xdr:row>
      <xdr:rowOff>0</xdr:rowOff>
    </xdr:from>
    <xdr:to>
      <xdr:col>17</xdr:col>
      <xdr:colOff>355600</xdr:colOff>
      <xdr:row>26</xdr:row>
      <xdr:rowOff>76200</xdr:rowOff>
    </xdr:to>
    <xdr:graphicFrame macro="">
      <xdr:nvGraphicFramePr>
        <xdr:cNvPr id="3" name="Gráfico 2">
          <a:extLst>
            <a:ext uri="{FF2B5EF4-FFF2-40B4-BE49-F238E27FC236}">
              <a16:creationId xmlns:a16="http://schemas.microsoft.com/office/drawing/2014/main" id="{BD44C9CB-C7FB-AD46-B45E-18AF5E3471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321F-569F-E846-9F35-0F37F447117F}">
  <dimension ref="C3:E27"/>
  <sheetViews>
    <sheetView tabSelected="1" zoomScale="130" zoomScaleNormal="130" workbookViewId="0">
      <selection activeCell="B3" sqref="B3:F23"/>
    </sheetView>
  </sheetViews>
  <sheetFormatPr defaultColWidth="10.6640625" defaultRowHeight="15.5" x14ac:dyDescent="0.35"/>
  <cols>
    <col min="3" max="3" width="11.5" customWidth="1"/>
    <col min="4" max="4" width="86.1640625" customWidth="1"/>
    <col min="5" max="5" width="11.33203125" customWidth="1"/>
  </cols>
  <sheetData>
    <row r="3" spans="3:5" ht="16" thickBot="1" x14ac:dyDescent="0.4"/>
    <row r="4" spans="3:5" x14ac:dyDescent="0.35">
      <c r="C4" s="7"/>
      <c r="D4" s="8"/>
      <c r="E4" s="9"/>
    </row>
    <row r="5" spans="3:5" ht="21" x14ac:dyDescent="0.5">
      <c r="C5" s="10"/>
      <c r="D5" s="11" t="s">
        <v>19</v>
      </c>
      <c r="E5" s="12"/>
    </row>
    <row r="6" spans="3:5" x14ac:dyDescent="0.35">
      <c r="C6" s="10"/>
      <c r="D6" s="13"/>
      <c r="E6" s="12"/>
    </row>
    <row r="7" spans="3:5" x14ac:dyDescent="0.35">
      <c r="C7" s="15" t="s">
        <v>33</v>
      </c>
      <c r="D7" s="14" t="s">
        <v>34</v>
      </c>
      <c r="E7" s="12"/>
    </row>
    <row r="8" spans="3:5" x14ac:dyDescent="0.35">
      <c r="C8" s="10"/>
      <c r="D8" s="14"/>
      <c r="E8" s="12"/>
    </row>
    <row r="9" spans="3:5" x14ac:dyDescent="0.35">
      <c r="C9" s="10"/>
      <c r="D9" s="13"/>
      <c r="E9" s="12"/>
    </row>
    <row r="10" spans="3:5" x14ac:dyDescent="0.35">
      <c r="C10" s="15" t="s">
        <v>32</v>
      </c>
      <c r="D10" s="1" t="s">
        <v>29</v>
      </c>
      <c r="E10" s="12"/>
    </row>
    <row r="11" spans="3:5" x14ac:dyDescent="0.35">
      <c r="C11" s="15"/>
      <c r="D11" s="13"/>
      <c r="E11" s="12"/>
    </row>
    <row r="12" spans="3:5" ht="46.5" x14ac:dyDescent="0.35">
      <c r="C12" s="15" t="s">
        <v>21</v>
      </c>
      <c r="D12" s="2" t="s">
        <v>31</v>
      </c>
      <c r="E12" s="12"/>
    </row>
    <row r="13" spans="3:5" x14ac:dyDescent="0.35">
      <c r="C13" s="10"/>
      <c r="D13" s="3"/>
      <c r="E13" s="12"/>
    </row>
    <row r="14" spans="3:5" ht="46.5" x14ac:dyDescent="0.35">
      <c r="C14" s="10"/>
      <c r="D14" s="4" t="s">
        <v>30</v>
      </c>
      <c r="E14" s="12"/>
    </row>
    <row r="15" spans="3:5" x14ac:dyDescent="0.35">
      <c r="C15" s="10"/>
      <c r="D15" s="3"/>
      <c r="E15" s="12"/>
    </row>
    <row r="16" spans="3:5" x14ac:dyDescent="0.35">
      <c r="C16" s="10"/>
      <c r="D16" s="5" t="s">
        <v>35</v>
      </c>
      <c r="E16" s="12"/>
    </row>
    <row r="17" spans="3:5" x14ac:dyDescent="0.35">
      <c r="C17" s="10"/>
      <c r="D17" s="13"/>
      <c r="E17" s="12"/>
    </row>
    <row r="18" spans="3:5" x14ac:dyDescent="0.35">
      <c r="C18" s="10"/>
      <c r="D18" s="13"/>
      <c r="E18" s="16" t="s">
        <v>20</v>
      </c>
    </row>
    <row r="19" spans="3:5" x14ac:dyDescent="0.35">
      <c r="C19" s="17"/>
      <c r="D19" s="18"/>
      <c r="E19" s="19"/>
    </row>
    <row r="20" spans="3:5" x14ac:dyDescent="0.35">
      <c r="C20" s="17"/>
      <c r="D20" s="18"/>
      <c r="E20" s="19"/>
    </row>
    <row r="21" spans="3:5" x14ac:dyDescent="0.35">
      <c r="C21" s="17"/>
      <c r="D21" s="18"/>
      <c r="E21" s="19"/>
    </row>
    <row r="22" spans="3:5" ht="16" thickBot="1" x14ac:dyDescent="0.4">
      <c r="C22" s="20"/>
      <c r="D22" s="21"/>
      <c r="E22" s="22"/>
    </row>
    <row r="23" spans="3:5" x14ac:dyDescent="0.35">
      <c r="C23" s="6"/>
      <c r="D23" s="6"/>
      <c r="E23" s="6"/>
    </row>
    <row r="24" spans="3:5" x14ac:dyDescent="0.35">
      <c r="C24" s="6"/>
      <c r="D24" s="6"/>
      <c r="E24" s="6"/>
    </row>
    <row r="25" spans="3:5" x14ac:dyDescent="0.35">
      <c r="C25" s="6"/>
      <c r="D25" s="6"/>
      <c r="E25" s="6"/>
    </row>
    <row r="26" spans="3:5" x14ac:dyDescent="0.35">
      <c r="C26" s="6"/>
      <c r="D26" s="6"/>
      <c r="E26" s="6"/>
    </row>
    <row r="27" spans="3:5" x14ac:dyDescent="0.35">
      <c r="C27" s="6"/>
      <c r="D27" s="6"/>
      <c r="E27" s="6"/>
    </row>
  </sheetData>
  <sheetProtection algorithmName="SHA-512" hashValue="sMMkKAX3D5CXsd5TJMB1LNMPwazkf0rrf6gducyzpG1UVv2JX0yfg6rOfgI25w6ozRIOkcc3OEhugzBRW/m8OA==" saltValue="LThBxOCFu2cXwn0QXPevrw=="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32BE-B470-EB48-8ADA-C9EEC7B855B6}">
  <dimension ref="A1:X103"/>
  <sheetViews>
    <sheetView workbookViewId="0">
      <selection activeCell="I5" sqref="I5"/>
    </sheetView>
  </sheetViews>
  <sheetFormatPr defaultColWidth="10.6640625" defaultRowHeight="15.5" x14ac:dyDescent="0.35"/>
  <cols>
    <col min="1" max="1" width="7.1640625" style="28" bestFit="1" customWidth="1"/>
    <col min="2" max="2" width="12.83203125" style="28" bestFit="1" customWidth="1"/>
    <col min="3" max="3" width="10.6640625" style="28" bestFit="1" customWidth="1"/>
    <col min="4" max="4" width="12.1640625" style="28" bestFit="1" customWidth="1"/>
    <col min="5" max="5" width="12.83203125" style="28" bestFit="1" customWidth="1"/>
    <col min="6" max="6" width="10.6640625" style="24"/>
    <col min="7" max="7" width="11.5" style="24" bestFit="1" customWidth="1"/>
    <col min="8" max="8" width="38" style="24" bestFit="1" customWidth="1"/>
    <col min="9" max="12" width="10.6640625" style="24"/>
    <col min="13" max="13" width="12.1640625" style="24" bestFit="1" customWidth="1"/>
    <col min="14" max="16384" width="10.6640625" style="24"/>
  </cols>
  <sheetData>
    <row r="1" spans="1:24" s="23" customFormat="1" ht="21" x14ac:dyDescent="0.5">
      <c r="A1" s="63" t="s">
        <v>17</v>
      </c>
      <c r="B1" s="64"/>
      <c r="C1" s="64"/>
      <c r="D1" s="64"/>
      <c r="E1" s="65"/>
      <c r="G1" s="66" t="s">
        <v>12</v>
      </c>
      <c r="H1" s="67"/>
      <c r="I1" s="68"/>
      <c r="J1" s="69"/>
      <c r="L1" s="70" t="s">
        <v>18</v>
      </c>
      <c r="M1" s="71"/>
      <c r="N1" s="71"/>
      <c r="O1" s="71"/>
      <c r="P1" s="71"/>
      <c r="Q1" s="71"/>
      <c r="R1" s="71"/>
      <c r="S1" s="71"/>
      <c r="T1" s="71"/>
      <c r="U1" s="71"/>
      <c r="V1" s="71"/>
      <c r="W1" s="71"/>
      <c r="X1" s="72"/>
    </row>
    <row r="2" spans="1:24" x14ac:dyDescent="0.35">
      <c r="A2" s="29" t="s">
        <v>6</v>
      </c>
      <c r="B2" s="30" t="s">
        <v>7</v>
      </c>
      <c r="C2" s="30" t="s">
        <v>8</v>
      </c>
      <c r="D2" s="30" t="s">
        <v>9</v>
      </c>
      <c r="E2" s="31" t="s">
        <v>10</v>
      </c>
      <c r="G2" s="38" t="s">
        <v>0</v>
      </c>
      <c r="H2" s="39" t="s">
        <v>22</v>
      </c>
      <c r="I2" s="25">
        <v>0.05</v>
      </c>
      <c r="J2" s="42" t="s">
        <v>13</v>
      </c>
      <c r="L2" s="44"/>
      <c r="M2" s="45"/>
      <c r="N2" s="45"/>
      <c r="O2" s="45"/>
      <c r="P2" s="45"/>
      <c r="Q2" s="45"/>
      <c r="R2" s="45"/>
      <c r="S2" s="45"/>
      <c r="T2" s="45"/>
      <c r="U2" s="45"/>
      <c r="V2" s="45"/>
      <c r="W2" s="45"/>
      <c r="X2" s="46"/>
    </row>
    <row r="3" spans="1:24" x14ac:dyDescent="0.35">
      <c r="A3" s="32">
        <v>0</v>
      </c>
      <c r="B3" s="33">
        <v>0</v>
      </c>
      <c r="C3" s="33">
        <v>0</v>
      </c>
      <c r="D3" s="33">
        <f>EXP(-((C3-$I$5)^2)/$I$6)*$I$2*$I$2*$I$3*$I$4</f>
        <v>3.019163651122602E-5</v>
      </c>
      <c r="E3" s="34"/>
      <c r="G3" s="38" t="s">
        <v>1</v>
      </c>
      <c r="H3" s="39" t="s">
        <v>23</v>
      </c>
      <c r="I3" s="25">
        <v>12000</v>
      </c>
      <c r="J3" s="42" t="s">
        <v>14</v>
      </c>
      <c r="L3" s="44"/>
      <c r="M3" s="45"/>
      <c r="N3" s="45"/>
      <c r="O3" s="45"/>
      <c r="P3" s="45"/>
      <c r="Q3" s="45"/>
      <c r="R3" s="45"/>
      <c r="S3" s="45"/>
      <c r="T3" s="45"/>
      <c r="U3" s="45"/>
      <c r="V3" s="45"/>
      <c r="W3" s="45"/>
      <c r="X3" s="46"/>
    </row>
    <row r="4" spans="1:24" x14ac:dyDescent="0.35">
      <c r="A4" s="32">
        <f>A3+0.005</f>
        <v>5.0000000000000001E-3</v>
      </c>
      <c r="B4" s="33">
        <f>10*A4</f>
        <v>0.05</v>
      </c>
      <c r="C4" s="33">
        <f>5*A4^2</f>
        <v>1.25E-4</v>
      </c>
      <c r="D4" s="33">
        <f>EXP(-((C4-$I$5)^2)/$I$6)*$I$2*$I$2*$I$3*$I$4</f>
        <v>3.0494972205771281E-5</v>
      </c>
      <c r="E4" s="34">
        <f>-(D4-D3)/(A4-A3)</f>
        <v>-6.0667138909052318E-5</v>
      </c>
      <c r="G4" s="38" t="s">
        <v>4</v>
      </c>
      <c r="H4" s="39" t="s">
        <v>24</v>
      </c>
      <c r="I4" s="25">
        <v>3.0000000000000001E-3</v>
      </c>
      <c r="J4" s="42" t="s">
        <v>15</v>
      </c>
      <c r="L4" s="44"/>
      <c r="M4" s="45"/>
      <c r="N4" s="45"/>
      <c r="O4" s="45"/>
      <c r="P4" s="45"/>
      <c r="Q4" s="45"/>
      <c r="R4" s="45"/>
      <c r="S4" s="45"/>
      <c r="T4" s="45"/>
      <c r="U4" s="45"/>
      <c r="V4" s="45"/>
      <c r="W4" s="45"/>
      <c r="X4" s="47"/>
    </row>
    <row r="5" spans="1:24" x14ac:dyDescent="0.35">
      <c r="A5" s="32">
        <f t="shared" ref="A5:A68" si="0">A4+0.005</f>
        <v>0.01</v>
      </c>
      <c r="B5" s="33">
        <f t="shared" ref="B5:B68" si="1">10*A5</f>
        <v>0.1</v>
      </c>
      <c r="C5" s="33">
        <f t="shared" ref="C5:C68" si="2">5*A5^2</f>
        <v>5.0000000000000001E-4</v>
      </c>
      <c r="D5" s="33">
        <f>EXP(-((C5-$I$5)^2)/$I$6)*$I$2*$I$2*$I$3*$I$4</f>
        <v>3.1422209421634858E-5</v>
      </c>
      <c r="E5" s="34">
        <f t="shared" ref="E5:E68" si="3">-(D5-D4)/(A5-A4)</f>
        <v>-1.8544744317271531E-4</v>
      </c>
      <c r="G5" s="38" t="s">
        <v>11</v>
      </c>
      <c r="H5" s="39" t="s">
        <v>25</v>
      </c>
      <c r="I5" s="25">
        <v>0.2</v>
      </c>
      <c r="J5" s="42" t="s">
        <v>16</v>
      </c>
      <c r="L5" s="44"/>
      <c r="M5" s="45"/>
      <c r="N5" s="45"/>
      <c r="O5" s="45"/>
      <c r="P5" s="48"/>
      <c r="Q5" s="45"/>
      <c r="R5" s="45"/>
      <c r="S5" s="45"/>
      <c r="T5" s="45"/>
      <c r="U5" s="45"/>
      <c r="V5" s="45"/>
      <c r="W5" s="45"/>
      <c r="X5" s="47"/>
    </row>
    <row r="6" spans="1:24" ht="16" thickBot="1" x14ac:dyDescent="0.4">
      <c r="A6" s="32">
        <f t="shared" si="0"/>
        <v>1.4999999999999999E-2</v>
      </c>
      <c r="B6" s="33">
        <f t="shared" si="1"/>
        <v>0.15</v>
      </c>
      <c r="C6" s="33">
        <f t="shared" si="2"/>
        <v>1.1249999999999999E-3</v>
      </c>
      <c r="D6" s="33">
        <f t="shared" ref="D6:D67" si="4">EXP(-((C6-$I$5)^2)/$I$6)*$I$2*$I$2*$I$3*$I$4</f>
        <v>3.3026551349616148E-5</v>
      </c>
      <c r="E6" s="34">
        <f t="shared" si="3"/>
        <v>-3.2086838559625813E-4</v>
      </c>
      <c r="G6" s="40" t="s">
        <v>5</v>
      </c>
      <c r="H6" s="41" t="s">
        <v>26</v>
      </c>
      <c r="I6" s="26">
        <v>5.0000000000000001E-3</v>
      </c>
      <c r="J6" s="43" t="s">
        <v>16</v>
      </c>
      <c r="L6" s="44"/>
      <c r="M6" s="45"/>
      <c r="N6" s="45"/>
      <c r="O6" s="45"/>
      <c r="P6" s="48"/>
      <c r="Q6" s="45"/>
      <c r="R6" s="45"/>
      <c r="S6" s="45"/>
      <c r="T6" s="45"/>
      <c r="U6" s="45"/>
      <c r="V6" s="45"/>
      <c r="W6" s="45"/>
      <c r="X6" s="47"/>
    </row>
    <row r="7" spans="1:24" x14ac:dyDescent="0.35">
      <c r="A7" s="32">
        <f t="shared" si="0"/>
        <v>0.02</v>
      </c>
      <c r="B7" s="33">
        <f t="shared" si="1"/>
        <v>0.2</v>
      </c>
      <c r="C7" s="33">
        <f t="shared" si="2"/>
        <v>2E-3</v>
      </c>
      <c r="D7" s="33">
        <f t="shared" si="4"/>
        <v>3.5401880822675454E-5</v>
      </c>
      <c r="E7" s="34">
        <f t="shared" si="3"/>
        <v>-4.7506589461186098E-4</v>
      </c>
      <c r="L7" s="44"/>
      <c r="M7" s="45"/>
      <c r="N7" s="45"/>
      <c r="O7" s="45"/>
      <c r="P7" s="48"/>
      <c r="Q7" s="45"/>
      <c r="R7" s="45"/>
      <c r="S7" s="45"/>
      <c r="T7" s="45"/>
      <c r="U7" s="45"/>
      <c r="V7" s="45"/>
      <c r="W7" s="45"/>
      <c r="X7" s="47"/>
    </row>
    <row r="8" spans="1:24" x14ac:dyDescent="0.35">
      <c r="A8" s="32">
        <f t="shared" si="0"/>
        <v>2.5000000000000001E-2</v>
      </c>
      <c r="B8" s="33">
        <f t="shared" si="1"/>
        <v>0.25</v>
      </c>
      <c r="C8" s="33">
        <f t="shared" si="2"/>
        <v>3.1250000000000006E-3</v>
      </c>
      <c r="D8" s="33">
        <f>EXP(-((C8-$I$5)^2)/$I$6)*$I$2*$I$2*$I$3*$I$4</f>
        <v>3.8691186083343138E-5</v>
      </c>
      <c r="E8" s="34">
        <f t="shared" si="3"/>
        <v>-6.5786105213353667E-4</v>
      </c>
      <c r="L8" s="44"/>
      <c r="M8" s="45"/>
      <c r="N8" s="45"/>
      <c r="O8" s="45"/>
      <c r="P8" s="48"/>
      <c r="Q8" s="45"/>
      <c r="R8" s="45"/>
      <c r="S8" s="45"/>
      <c r="T8" s="45"/>
      <c r="U8" s="45"/>
      <c r="V8" s="45"/>
      <c r="W8" s="45"/>
      <c r="X8" s="47"/>
    </row>
    <row r="9" spans="1:24" x14ac:dyDescent="0.35">
      <c r="A9" s="32">
        <f t="shared" si="0"/>
        <v>3.0000000000000002E-2</v>
      </c>
      <c r="B9" s="33">
        <f t="shared" si="1"/>
        <v>0.30000000000000004</v>
      </c>
      <c r="C9" s="33">
        <f t="shared" si="2"/>
        <v>4.5000000000000005E-3</v>
      </c>
      <c r="D9" s="33">
        <f t="shared" si="4"/>
        <v>4.3099653141332063E-5</v>
      </c>
      <c r="E9" s="34">
        <f t="shared" si="3"/>
        <v>-8.8169341159778495E-4</v>
      </c>
      <c r="L9" s="44"/>
      <c r="M9" s="45"/>
      <c r="N9" s="45"/>
      <c r="O9" s="45"/>
      <c r="P9" s="48"/>
      <c r="Q9" s="45"/>
      <c r="R9" s="45"/>
      <c r="S9" s="45"/>
      <c r="T9" s="45"/>
      <c r="U9" s="45"/>
      <c r="V9" s="45"/>
      <c r="W9" s="45"/>
      <c r="X9" s="47"/>
    </row>
    <row r="10" spans="1:24" x14ac:dyDescent="0.35">
      <c r="A10" s="32">
        <f t="shared" si="0"/>
        <v>3.5000000000000003E-2</v>
      </c>
      <c r="B10" s="33">
        <f t="shared" si="1"/>
        <v>0.35000000000000003</v>
      </c>
      <c r="C10" s="33">
        <f t="shared" si="2"/>
        <v>6.1250000000000011E-3</v>
      </c>
      <c r="D10" s="33">
        <f t="shared" si="4"/>
        <v>4.8913910499136783E-5</v>
      </c>
      <c r="E10" s="34">
        <f t="shared" si="3"/>
        <v>-1.1628514715609438E-3</v>
      </c>
      <c r="L10" s="44"/>
      <c r="M10" s="45"/>
      <c r="N10" s="45"/>
      <c r="O10" s="45"/>
      <c r="P10" s="48"/>
      <c r="Q10" s="45"/>
      <c r="R10" s="45"/>
      <c r="S10" s="45"/>
      <c r="T10" s="45"/>
      <c r="U10" s="45"/>
      <c r="V10" s="45"/>
      <c r="W10" s="45"/>
      <c r="X10" s="46"/>
    </row>
    <row r="11" spans="1:24" x14ac:dyDescent="0.35">
      <c r="A11" s="32">
        <f t="shared" si="0"/>
        <v>0.04</v>
      </c>
      <c r="B11" s="33">
        <f t="shared" si="1"/>
        <v>0.4</v>
      </c>
      <c r="C11" s="33">
        <f t="shared" si="2"/>
        <v>8.0000000000000002E-3</v>
      </c>
      <c r="D11" s="33">
        <f t="shared" si="4"/>
        <v>5.652963134788478E-5</v>
      </c>
      <c r="E11" s="34">
        <f t="shared" si="3"/>
        <v>-1.5231441697495999E-3</v>
      </c>
      <c r="L11" s="44"/>
      <c r="M11" s="45"/>
      <c r="N11" s="45"/>
      <c r="O11" s="45"/>
      <c r="P11" s="45"/>
      <c r="Q11" s="45"/>
      <c r="R11" s="45"/>
      <c r="S11" s="45"/>
      <c r="T11" s="45"/>
      <c r="U11" s="45"/>
      <c r="V11" s="45"/>
      <c r="W11" s="45"/>
      <c r="X11" s="46"/>
    </row>
    <row r="12" spans="1:24" x14ac:dyDescent="0.35">
      <c r="A12" s="32">
        <f t="shared" si="0"/>
        <v>4.4999999999999998E-2</v>
      </c>
      <c r="B12" s="33">
        <f t="shared" si="1"/>
        <v>0.44999999999999996</v>
      </c>
      <c r="C12" s="33">
        <f t="shared" si="2"/>
        <v>1.0124999999999999E-2</v>
      </c>
      <c r="D12" s="33">
        <f t="shared" si="4"/>
        <v>6.6490682450082836E-5</v>
      </c>
      <c r="E12" s="34">
        <f t="shared" si="3"/>
        <v>-1.9922102204396122E-3</v>
      </c>
      <c r="L12" s="44"/>
      <c r="M12" s="45"/>
      <c r="N12" s="45"/>
      <c r="O12" s="45"/>
      <c r="P12" s="45"/>
      <c r="Q12" s="45"/>
      <c r="R12" s="45"/>
      <c r="S12" s="45"/>
      <c r="T12" s="45"/>
      <c r="U12" s="45"/>
      <c r="V12" s="45"/>
      <c r="W12" s="45"/>
      <c r="X12" s="46"/>
    </row>
    <row r="13" spans="1:24" x14ac:dyDescent="0.35">
      <c r="A13" s="32">
        <f t="shared" si="0"/>
        <v>4.9999999999999996E-2</v>
      </c>
      <c r="B13" s="33">
        <f t="shared" si="1"/>
        <v>0.49999999999999994</v>
      </c>
      <c r="C13" s="33">
        <f t="shared" si="2"/>
        <v>1.2499999999999997E-2</v>
      </c>
      <c r="D13" s="33">
        <f t="shared" si="4"/>
        <v>7.9544367624154516E-5</v>
      </c>
      <c r="E13" s="34">
        <f t="shared" si="3"/>
        <v>-2.6107370348143373E-3</v>
      </c>
      <c r="L13" s="44"/>
      <c r="M13" s="45"/>
      <c r="N13" s="45"/>
      <c r="O13" s="45"/>
      <c r="P13" s="45"/>
      <c r="Q13" s="45"/>
      <c r="R13" s="45"/>
      <c r="S13" s="45"/>
      <c r="T13" s="45"/>
      <c r="U13" s="45"/>
      <c r="V13" s="45"/>
      <c r="W13" s="45"/>
      <c r="X13" s="46"/>
    </row>
    <row r="14" spans="1:24" x14ac:dyDescent="0.35">
      <c r="A14" s="32">
        <f t="shared" si="0"/>
        <v>5.4999999999999993E-2</v>
      </c>
      <c r="B14" s="33">
        <f t="shared" si="1"/>
        <v>0.54999999999999993</v>
      </c>
      <c r="C14" s="33">
        <f t="shared" si="2"/>
        <v>1.5124999999999998E-2</v>
      </c>
      <c r="D14" s="33">
        <f t="shared" si="4"/>
        <v>9.671918929692493E-5</v>
      </c>
      <c r="E14" s="34">
        <f t="shared" si="3"/>
        <v>-3.4349643345540845E-3</v>
      </c>
      <c r="L14" s="44"/>
      <c r="M14" s="45"/>
      <c r="N14" s="45"/>
      <c r="O14" s="45"/>
      <c r="P14" s="45"/>
      <c r="Q14" s="45"/>
      <c r="R14" s="45"/>
      <c r="S14" s="45"/>
      <c r="T14" s="45"/>
      <c r="U14" s="45"/>
      <c r="V14" s="45"/>
      <c r="W14" s="45"/>
      <c r="X14" s="46"/>
    </row>
    <row r="15" spans="1:24" x14ac:dyDescent="0.35">
      <c r="A15" s="32">
        <f t="shared" si="0"/>
        <v>5.9999999999999991E-2</v>
      </c>
      <c r="B15" s="33">
        <f t="shared" si="1"/>
        <v>0.59999999999999987</v>
      </c>
      <c r="C15" s="33">
        <f t="shared" si="2"/>
        <v>1.7999999999999995E-2</v>
      </c>
      <c r="D15" s="33">
        <f t="shared" si="4"/>
        <v>1.1943412322855157E-4</v>
      </c>
      <c r="E15" s="34">
        <f t="shared" si="3"/>
        <v>-4.5429867863253301E-3</v>
      </c>
      <c r="L15" s="44"/>
      <c r="M15" s="45"/>
      <c r="N15" s="45"/>
      <c r="O15" s="45"/>
      <c r="P15" s="45"/>
      <c r="Q15" s="45"/>
      <c r="R15" s="45"/>
      <c r="S15" s="45"/>
      <c r="T15" s="45"/>
      <c r="U15" s="45"/>
      <c r="V15" s="45"/>
      <c r="W15" s="45"/>
      <c r="X15" s="46"/>
    </row>
    <row r="16" spans="1:24" x14ac:dyDescent="0.35">
      <c r="A16" s="32">
        <f t="shared" si="0"/>
        <v>6.4999999999999988E-2</v>
      </c>
      <c r="B16" s="33">
        <f t="shared" si="1"/>
        <v>0.64999999999999991</v>
      </c>
      <c r="C16" s="33">
        <f t="shared" si="2"/>
        <v>2.1124999999999994E-2</v>
      </c>
      <c r="D16" s="33">
        <f t="shared" si="4"/>
        <v>1.4965188410740986E-4</v>
      </c>
      <c r="E16" s="34">
        <f t="shared" si="3"/>
        <v>-6.0435521757716609E-3</v>
      </c>
      <c r="L16" s="44"/>
      <c r="M16" s="45"/>
      <c r="N16" s="45"/>
      <c r="O16" s="45"/>
      <c r="P16" s="45"/>
      <c r="Q16" s="45"/>
      <c r="R16" s="45"/>
      <c r="S16" s="45"/>
      <c r="T16" s="45"/>
      <c r="U16" s="45"/>
      <c r="V16" s="45"/>
      <c r="W16" s="45"/>
      <c r="X16" s="46"/>
    </row>
    <row r="17" spans="1:24" x14ac:dyDescent="0.35">
      <c r="A17" s="32">
        <f t="shared" si="0"/>
        <v>6.9999999999999993E-2</v>
      </c>
      <c r="B17" s="33">
        <f t="shared" si="1"/>
        <v>0.7</v>
      </c>
      <c r="C17" s="33">
        <f t="shared" si="2"/>
        <v>2.4499999999999994E-2</v>
      </c>
      <c r="D17" s="33">
        <f t="shared" si="4"/>
        <v>1.9009328955384584E-4</v>
      </c>
      <c r="E17" s="34">
        <f t="shared" si="3"/>
        <v>-8.088281089287188E-3</v>
      </c>
      <c r="L17" s="44"/>
      <c r="M17" s="45"/>
      <c r="N17" s="45"/>
      <c r="O17" s="45"/>
      <c r="P17" s="45"/>
      <c r="Q17" s="45"/>
      <c r="R17" s="45"/>
      <c r="S17" s="45"/>
      <c r="T17" s="45"/>
      <c r="U17" s="45"/>
      <c r="V17" s="45"/>
      <c r="W17" s="45"/>
      <c r="X17" s="46"/>
    </row>
    <row r="18" spans="1:24" x14ac:dyDescent="0.35">
      <c r="A18" s="32">
        <f t="shared" si="0"/>
        <v>7.4999999999999997E-2</v>
      </c>
      <c r="B18" s="33">
        <f t="shared" si="1"/>
        <v>0.75</v>
      </c>
      <c r="C18" s="33">
        <f t="shared" si="2"/>
        <v>2.8124999999999997E-2</v>
      </c>
      <c r="D18" s="33">
        <f t="shared" si="4"/>
        <v>2.445358256391226E-4</v>
      </c>
      <c r="E18" s="34">
        <f t="shared" si="3"/>
        <v>-1.0888507217055343E-2</v>
      </c>
      <c r="L18" s="44"/>
      <c r="M18" s="45"/>
      <c r="N18" s="45"/>
      <c r="O18" s="45"/>
      <c r="P18" s="45"/>
      <c r="Q18" s="45"/>
      <c r="R18" s="45"/>
      <c r="S18" s="45"/>
      <c r="T18" s="45"/>
      <c r="U18" s="45"/>
      <c r="V18" s="45"/>
      <c r="W18" s="45"/>
      <c r="X18" s="46"/>
    </row>
    <row r="19" spans="1:24" x14ac:dyDescent="0.35">
      <c r="A19" s="32">
        <f t="shared" si="0"/>
        <v>0.08</v>
      </c>
      <c r="B19" s="33">
        <f t="shared" si="1"/>
        <v>0.8</v>
      </c>
      <c r="C19" s="33">
        <f t="shared" si="2"/>
        <v>3.2000000000000001E-2</v>
      </c>
      <c r="D19" s="33">
        <f t="shared" si="4"/>
        <v>3.1822699513568182E-4</v>
      </c>
      <c r="E19" s="34">
        <f t="shared" si="3"/>
        <v>-1.4738233899311831E-2</v>
      </c>
      <c r="L19" s="44"/>
      <c r="M19" s="45"/>
      <c r="N19" s="45"/>
      <c r="O19" s="45"/>
      <c r="P19" s="45"/>
      <c r="Q19" s="45"/>
      <c r="R19" s="45"/>
      <c r="S19" s="45"/>
      <c r="T19" s="45"/>
      <c r="U19" s="45"/>
      <c r="V19" s="45"/>
      <c r="W19" s="45"/>
      <c r="X19" s="46"/>
    </row>
    <row r="20" spans="1:24" x14ac:dyDescent="0.35">
      <c r="A20" s="32">
        <f t="shared" si="0"/>
        <v>8.5000000000000006E-2</v>
      </c>
      <c r="B20" s="33">
        <f t="shared" si="1"/>
        <v>0.85000000000000009</v>
      </c>
      <c r="C20" s="33">
        <f t="shared" si="2"/>
        <v>3.6125000000000004E-2</v>
      </c>
      <c r="D20" s="33">
        <f t="shared" si="4"/>
        <v>4.1845184780961605E-4</v>
      </c>
      <c r="E20" s="34">
        <f t="shared" si="3"/>
        <v>-2.0044970534786825E-2</v>
      </c>
      <c r="L20" s="44"/>
      <c r="M20" s="45"/>
      <c r="N20" s="45"/>
      <c r="O20" s="45"/>
      <c r="P20" s="45"/>
      <c r="Q20" s="45"/>
      <c r="R20" s="45"/>
      <c r="S20" s="45"/>
      <c r="T20" s="45"/>
      <c r="U20" s="45"/>
      <c r="V20" s="45"/>
      <c r="W20" s="45"/>
      <c r="X20" s="46"/>
    </row>
    <row r="21" spans="1:24" x14ac:dyDescent="0.35">
      <c r="A21" s="32">
        <f t="shared" si="0"/>
        <v>9.0000000000000011E-2</v>
      </c>
      <c r="B21" s="33">
        <f t="shared" si="1"/>
        <v>0.90000000000000013</v>
      </c>
      <c r="C21" s="33">
        <f t="shared" si="2"/>
        <v>4.0500000000000008E-2</v>
      </c>
      <c r="D21" s="33">
        <f t="shared" si="4"/>
        <v>5.5530357673482509E-4</v>
      </c>
      <c r="E21" s="34">
        <f t="shared" si="3"/>
        <v>-2.7370345785041786E-2</v>
      </c>
      <c r="L21" s="44"/>
      <c r="M21" s="45"/>
      <c r="N21" s="45"/>
      <c r="O21" s="45"/>
      <c r="P21" s="45"/>
      <c r="Q21" s="45"/>
      <c r="R21" s="45"/>
      <c r="S21" s="45"/>
      <c r="T21" s="45"/>
      <c r="U21" s="45"/>
      <c r="V21" s="45"/>
      <c r="W21" s="45"/>
      <c r="X21" s="46"/>
    </row>
    <row r="22" spans="1:24" x14ac:dyDescent="0.35">
      <c r="A22" s="32">
        <f t="shared" si="0"/>
        <v>9.5000000000000015E-2</v>
      </c>
      <c r="B22" s="33">
        <f t="shared" si="1"/>
        <v>0.95000000000000018</v>
      </c>
      <c r="C22" s="33">
        <f t="shared" si="2"/>
        <v>4.5125000000000019E-2</v>
      </c>
      <c r="D22" s="33">
        <f t="shared" si="4"/>
        <v>7.4271457907460359E-4</v>
      </c>
      <c r="E22" s="34">
        <f t="shared" si="3"/>
        <v>-3.7482200467955668E-2</v>
      </c>
      <c r="L22" s="44"/>
      <c r="M22" s="45"/>
      <c r="N22" s="45"/>
      <c r="O22" s="45"/>
      <c r="P22" s="45"/>
      <c r="Q22" s="45"/>
      <c r="R22" s="45"/>
      <c r="S22" s="45"/>
      <c r="T22" s="45"/>
      <c r="U22" s="45"/>
      <c r="V22" s="45"/>
      <c r="W22" s="45"/>
      <c r="X22" s="46"/>
    </row>
    <row r="23" spans="1:24" x14ac:dyDescent="0.35">
      <c r="A23" s="32">
        <f t="shared" si="0"/>
        <v>0.10000000000000002</v>
      </c>
      <c r="B23" s="33">
        <f t="shared" si="1"/>
        <v>1.0000000000000002</v>
      </c>
      <c r="C23" s="33">
        <f t="shared" si="2"/>
        <v>5.0000000000000017E-2</v>
      </c>
      <c r="D23" s="33">
        <f t="shared" si="4"/>
        <v>9.9980968844180763E-4</v>
      </c>
      <c r="E23" s="34">
        <f t="shared" si="3"/>
        <v>-5.1419021873440759E-2</v>
      </c>
      <c r="L23" s="44"/>
      <c r="M23" s="45"/>
      <c r="N23" s="45"/>
      <c r="O23" s="45"/>
      <c r="P23" s="45"/>
      <c r="Q23" s="45"/>
      <c r="R23" s="45"/>
      <c r="S23" s="45"/>
      <c r="T23" s="45"/>
      <c r="U23" s="45"/>
      <c r="V23" s="45"/>
      <c r="W23" s="45"/>
      <c r="X23" s="46"/>
    </row>
    <row r="24" spans="1:24" x14ac:dyDescent="0.35">
      <c r="A24" s="32">
        <f t="shared" si="0"/>
        <v>0.10500000000000002</v>
      </c>
      <c r="B24" s="33">
        <f t="shared" si="1"/>
        <v>1.0500000000000003</v>
      </c>
      <c r="C24" s="33">
        <f t="shared" si="2"/>
        <v>5.5125000000000028E-2</v>
      </c>
      <c r="D24" s="33">
        <f t="shared" si="4"/>
        <v>1.3526377098931157E-3</v>
      </c>
      <c r="E24" s="34">
        <f t="shared" si="3"/>
        <v>-7.0565604290261555E-2</v>
      </c>
      <c r="L24" s="44"/>
      <c r="M24" s="45"/>
      <c r="N24" s="45"/>
      <c r="O24" s="45"/>
      <c r="P24" s="45"/>
      <c r="Q24" s="45"/>
      <c r="R24" s="45"/>
      <c r="S24" s="45"/>
      <c r="T24" s="45"/>
      <c r="U24" s="45"/>
      <c r="V24" s="45"/>
      <c r="W24" s="45"/>
      <c r="X24" s="46"/>
    </row>
    <row r="25" spans="1:24" x14ac:dyDescent="0.35">
      <c r="A25" s="32">
        <f t="shared" si="0"/>
        <v>0.11000000000000003</v>
      </c>
      <c r="B25" s="33">
        <f t="shared" si="1"/>
        <v>1.1000000000000003</v>
      </c>
      <c r="C25" s="33">
        <f t="shared" si="2"/>
        <v>6.0500000000000033E-2</v>
      </c>
      <c r="D25" s="33">
        <f t="shared" si="4"/>
        <v>1.8363128409001602E-3</v>
      </c>
      <c r="E25" s="34">
        <f t="shared" si="3"/>
        <v>-9.6735026201408808E-2</v>
      </c>
      <c r="L25" s="44"/>
      <c r="M25" s="45"/>
      <c r="N25" s="45"/>
      <c r="O25" s="45"/>
      <c r="P25" s="45"/>
      <c r="Q25" s="45"/>
      <c r="R25" s="45"/>
      <c r="S25" s="45"/>
      <c r="T25" s="45"/>
      <c r="U25" s="45"/>
      <c r="V25" s="45"/>
      <c r="W25" s="45"/>
      <c r="X25" s="46"/>
    </row>
    <row r="26" spans="1:24" x14ac:dyDescent="0.35">
      <c r="A26" s="32">
        <f t="shared" si="0"/>
        <v>0.11500000000000003</v>
      </c>
      <c r="B26" s="33">
        <f t="shared" si="1"/>
        <v>1.1500000000000004</v>
      </c>
      <c r="C26" s="33">
        <f t="shared" si="2"/>
        <v>6.6125000000000045E-2</v>
      </c>
      <c r="D26" s="33">
        <f t="shared" si="4"/>
        <v>2.4975407440221095E-3</v>
      </c>
      <c r="E26" s="34">
        <f t="shared" si="3"/>
        <v>-0.13224558062438974</v>
      </c>
      <c r="L26" s="44"/>
      <c r="M26" s="45"/>
      <c r="N26" s="45"/>
      <c r="O26" s="45"/>
      <c r="P26" s="45"/>
      <c r="Q26" s="45"/>
      <c r="R26" s="45"/>
      <c r="S26" s="45"/>
      <c r="T26" s="45"/>
      <c r="U26" s="45"/>
      <c r="V26" s="45"/>
      <c r="W26" s="45"/>
      <c r="X26" s="46"/>
    </row>
    <row r="27" spans="1:24" x14ac:dyDescent="0.35">
      <c r="A27" s="32">
        <f t="shared" si="0"/>
        <v>0.12000000000000004</v>
      </c>
      <c r="B27" s="33">
        <f t="shared" si="1"/>
        <v>1.2000000000000004</v>
      </c>
      <c r="C27" s="33">
        <f t="shared" si="2"/>
        <v>7.2000000000000036E-2</v>
      </c>
      <c r="D27" s="33">
        <f t="shared" si="4"/>
        <v>3.3973974082169146E-3</v>
      </c>
      <c r="E27" s="34">
        <f t="shared" si="3"/>
        <v>-0.17997133283896086</v>
      </c>
      <c r="L27" s="44"/>
      <c r="M27" s="45"/>
      <c r="N27" s="45"/>
      <c r="O27" s="45"/>
      <c r="P27" s="45"/>
      <c r="Q27" s="45"/>
      <c r="R27" s="45"/>
      <c r="S27" s="45"/>
      <c r="T27" s="45"/>
      <c r="U27" s="45"/>
      <c r="V27" s="45"/>
      <c r="W27" s="45"/>
      <c r="X27" s="46"/>
    </row>
    <row r="28" spans="1:24" x14ac:dyDescent="0.35">
      <c r="A28" s="32">
        <f t="shared" si="0"/>
        <v>0.12500000000000003</v>
      </c>
      <c r="B28" s="33">
        <f t="shared" si="1"/>
        <v>1.2500000000000002</v>
      </c>
      <c r="C28" s="33">
        <f t="shared" si="2"/>
        <v>7.8125000000000028E-2</v>
      </c>
      <c r="D28" s="33">
        <f t="shared" si="4"/>
        <v>4.6140525333592019E-3</v>
      </c>
      <c r="E28" s="34">
        <f t="shared" si="3"/>
        <v>-0.24333102502845791</v>
      </c>
      <c r="L28" s="44"/>
      <c r="M28" s="45"/>
      <c r="N28" s="45"/>
      <c r="O28" s="45"/>
      <c r="P28" s="45"/>
      <c r="Q28" s="45"/>
      <c r="R28" s="45"/>
      <c r="S28" s="45"/>
      <c r="T28" s="45"/>
      <c r="U28" s="45"/>
      <c r="V28" s="45"/>
      <c r="W28" s="45"/>
      <c r="X28" s="46"/>
    </row>
    <row r="29" spans="1:24" x14ac:dyDescent="0.35">
      <c r="A29" s="32">
        <f t="shared" si="0"/>
        <v>0.13000000000000003</v>
      </c>
      <c r="B29" s="33">
        <f t="shared" si="1"/>
        <v>1.3000000000000003</v>
      </c>
      <c r="C29" s="33">
        <f t="shared" si="2"/>
        <v>8.4500000000000047E-2</v>
      </c>
      <c r="D29" s="33">
        <f t="shared" si="4"/>
        <v>6.2448659010105488E-3</v>
      </c>
      <c r="E29" s="34">
        <f t="shared" si="3"/>
        <v>-0.32616267353026912</v>
      </c>
      <c r="L29" s="44"/>
      <c r="M29" s="45"/>
      <c r="N29" s="45"/>
      <c r="O29" s="45"/>
      <c r="P29" s="45"/>
      <c r="Q29" s="45"/>
      <c r="R29" s="45"/>
      <c r="S29" s="45"/>
      <c r="T29" s="45"/>
      <c r="U29" s="45"/>
      <c r="V29" s="45"/>
      <c r="W29" s="45"/>
      <c r="X29" s="46"/>
    </row>
    <row r="30" spans="1:24" x14ac:dyDescent="0.35">
      <c r="A30" s="32">
        <f t="shared" si="0"/>
        <v>0.13500000000000004</v>
      </c>
      <c r="B30" s="33">
        <f t="shared" si="1"/>
        <v>1.3500000000000003</v>
      </c>
      <c r="C30" s="33">
        <f t="shared" si="2"/>
        <v>9.1125000000000039E-2</v>
      </c>
      <c r="D30" s="33">
        <f t="shared" si="4"/>
        <v>8.4069315099389256E-3</v>
      </c>
      <c r="E30" s="34">
        <f t="shared" si="3"/>
        <v>-0.43241312178567498</v>
      </c>
      <c r="L30" s="44"/>
      <c r="M30" s="45"/>
      <c r="N30" s="45"/>
      <c r="O30" s="45"/>
      <c r="P30" s="45"/>
      <c r="Q30" s="45"/>
      <c r="R30" s="45"/>
      <c r="S30" s="45"/>
      <c r="T30" s="45"/>
      <c r="U30" s="45"/>
      <c r="V30" s="45"/>
      <c r="W30" s="45"/>
      <c r="X30" s="46"/>
    </row>
    <row r="31" spans="1:24" x14ac:dyDescent="0.35">
      <c r="A31" s="32">
        <f t="shared" si="0"/>
        <v>0.14000000000000004</v>
      </c>
      <c r="B31" s="33">
        <f t="shared" si="1"/>
        <v>1.4000000000000004</v>
      </c>
      <c r="C31" s="33">
        <f t="shared" si="2"/>
        <v>9.8000000000000045E-2</v>
      </c>
      <c r="D31" s="33">
        <f t="shared" si="4"/>
        <v>1.1234727719624978E-2</v>
      </c>
      <c r="E31" s="34">
        <f t="shared" si="3"/>
        <v>-0.56555924193720986</v>
      </c>
      <c r="L31" s="44"/>
      <c r="M31" s="45"/>
      <c r="N31" s="45"/>
      <c r="O31" s="45"/>
      <c r="P31" s="45"/>
      <c r="Q31" s="45"/>
      <c r="R31" s="45"/>
      <c r="S31" s="45"/>
      <c r="T31" s="45"/>
      <c r="U31" s="45"/>
      <c r="V31" s="45"/>
      <c r="W31" s="45"/>
      <c r="X31" s="46"/>
    </row>
    <row r="32" spans="1:24" x14ac:dyDescent="0.35">
      <c r="A32" s="32">
        <f t="shared" si="0"/>
        <v>0.14500000000000005</v>
      </c>
      <c r="B32" s="33">
        <f t="shared" si="1"/>
        <v>1.4500000000000004</v>
      </c>
      <c r="C32" s="33">
        <f t="shared" si="2"/>
        <v>0.10512500000000007</v>
      </c>
      <c r="D32" s="33">
        <f t="shared" si="4"/>
        <v>1.4873134701203657E-2</v>
      </c>
      <c r="E32" s="34">
        <f t="shared" si="3"/>
        <v>-0.72768139631573525</v>
      </c>
      <c r="L32" s="44"/>
      <c r="M32" s="45"/>
      <c r="N32" s="45"/>
      <c r="O32" s="45"/>
      <c r="P32" s="45"/>
      <c r="Q32" s="45"/>
      <c r="R32" s="45"/>
      <c r="S32" s="45"/>
      <c r="T32" s="45"/>
      <c r="U32" s="45"/>
      <c r="V32" s="45"/>
      <c r="W32" s="45"/>
      <c r="X32" s="46"/>
    </row>
    <row r="33" spans="1:24" x14ac:dyDescent="0.35">
      <c r="A33" s="32">
        <f t="shared" si="0"/>
        <v>0.15000000000000005</v>
      </c>
      <c r="B33" s="33">
        <f t="shared" si="1"/>
        <v>1.5000000000000004</v>
      </c>
      <c r="C33" s="33">
        <f t="shared" si="2"/>
        <v>0.11250000000000009</v>
      </c>
      <c r="D33" s="33">
        <f t="shared" si="4"/>
        <v>1.9463865014689913E-2</v>
      </c>
      <c r="E33" s="34">
        <f t="shared" si="3"/>
        <v>-0.9181460626972503</v>
      </c>
      <c r="L33" s="44"/>
      <c r="M33" s="45"/>
      <c r="N33" s="45"/>
      <c r="O33" s="45"/>
      <c r="P33" s="45"/>
      <c r="Q33" s="45"/>
      <c r="R33" s="45"/>
      <c r="S33" s="45"/>
      <c r="T33" s="45"/>
      <c r="U33" s="45"/>
      <c r="V33" s="45"/>
      <c r="W33" s="45"/>
      <c r="X33" s="46"/>
    </row>
    <row r="34" spans="1:24" x14ac:dyDescent="0.35">
      <c r="A34" s="32">
        <f t="shared" si="0"/>
        <v>0.15500000000000005</v>
      </c>
      <c r="B34" s="33">
        <f t="shared" si="1"/>
        <v>1.5500000000000005</v>
      </c>
      <c r="C34" s="33">
        <f t="shared" si="2"/>
        <v>0.12012500000000009</v>
      </c>
      <c r="D34" s="33">
        <f t="shared" si="4"/>
        <v>2.5123572411703494E-2</v>
      </c>
      <c r="E34" s="34">
        <f t="shared" si="3"/>
        <v>-1.1319414794027154</v>
      </c>
      <c r="L34" s="44"/>
      <c r="M34" s="45"/>
      <c r="N34" s="45"/>
      <c r="O34" s="45"/>
      <c r="P34" s="45"/>
      <c r="Q34" s="45"/>
      <c r="R34" s="45"/>
      <c r="S34" s="45"/>
      <c r="T34" s="45"/>
      <c r="U34" s="45"/>
      <c r="V34" s="45"/>
      <c r="W34" s="45"/>
      <c r="X34" s="46"/>
    </row>
    <row r="35" spans="1:24" x14ac:dyDescent="0.35">
      <c r="A35" s="32">
        <f t="shared" si="0"/>
        <v>0.16000000000000006</v>
      </c>
      <c r="B35" s="33">
        <f t="shared" si="1"/>
        <v>1.6000000000000005</v>
      </c>
      <c r="C35" s="33">
        <f t="shared" si="2"/>
        <v>0.12800000000000009</v>
      </c>
      <c r="D35" s="33">
        <f t="shared" si="4"/>
        <v>3.1912879370480977E-2</v>
      </c>
      <c r="E35" s="34">
        <f t="shared" si="3"/>
        <v>-1.3578613917554954</v>
      </c>
      <c r="L35" s="44"/>
      <c r="M35" s="45"/>
      <c r="N35" s="45"/>
      <c r="O35" s="45"/>
      <c r="P35" s="45"/>
      <c r="Q35" s="45"/>
      <c r="R35" s="45"/>
      <c r="S35" s="45"/>
      <c r="T35" s="45"/>
      <c r="U35" s="45"/>
      <c r="V35" s="45"/>
      <c r="W35" s="45"/>
      <c r="X35" s="46"/>
    </row>
    <row r="36" spans="1:24" x14ac:dyDescent="0.35">
      <c r="A36" s="32">
        <f t="shared" si="0"/>
        <v>0.16500000000000006</v>
      </c>
      <c r="B36" s="33">
        <f t="shared" si="1"/>
        <v>1.6500000000000006</v>
      </c>
      <c r="C36" s="33">
        <f t="shared" si="2"/>
        <v>0.13612500000000011</v>
      </c>
      <c r="D36" s="33">
        <f t="shared" si="4"/>
        <v>3.9797597467504574E-2</v>
      </c>
      <c r="E36" s="34">
        <f t="shared" si="3"/>
        <v>-1.5769436194047179</v>
      </c>
      <c r="L36" s="44"/>
      <c r="M36" s="45"/>
      <c r="N36" s="45"/>
      <c r="O36" s="45"/>
      <c r="P36" s="45"/>
      <c r="Q36" s="45"/>
      <c r="R36" s="45"/>
      <c r="S36" s="45"/>
      <c r="T36" s="45"/>
      <c r="U36" s="45"/>
      <c r="V36" s="45"/>
      <c r="W36" s="45"/>
      <c r="X36" s="46"/>
    </row>
    <row r="37" spans="1:24" ht="16" thickBot="1" x14ac:dyDescent="0.4">
      <c r="A37" s="32">
        <f t="shared" si="0"/>
        <v>0.17000000000000007</v>
      </c>
      <c r="B37" s="33">
        <f t="shared" si="1"/>
        <v>1.7000000000000006</v>
      </c>
      <c r="C37" s="33">
        <f t="shared" si="2"/>
        <v>0.14450000000000013</v>
      </c>
      <c r="D37" s="33">
        <f t="shared" si="4"/>
        <v>4.8606616826392883E-2</v>
      </c>
      <c r="E37" s="34">
        <f t="shared" si="3"/>
        <v>-1.7618038717776603</v>
      </c>
      <c r="L37" s="49"/>
      <c r="M37" s="50"/>
      <c r="N37" s="50"/>
      <c r="O37" s="50"/>
      <c r="P37" s="50"/>
      <c r="Q37" s="50"/>
      <c r="R37" s="50"/>
      <c r="S37" s="50"/>
      <c r="T37" s="50"/>
      <c r="U37" s="50"/>
      <c r="V37" s="50"/>
      <c r="W37" s="50"/>
      <c r="X37" s="51"/>
    </row>
    <row r="38" spans="1:24" x14ac:dyDescent="0.35">
      <c r="A38" s="32">
        <f t="shared" si="0"/>
        <v>0.17500000000000007</v>
      </c>
      <c r="B38" s="33">
        <f t="shared" si="1"/>
        <v>1.7500000000000007</v>
      </c>
      <c r="C38" s="33">
        <f t="shared" si="2"/>
        <v>0.15312500000000012</v>
      </c>
      <c r="D38" s="33">
        <f t="shared" si="4"/>
        <v>5.7994985234267708E-2</v>
      </c>
      <c r="E38" s="34">
        <f t="shared" si="3"/>
        <v>-1.8776736815749633</v>
      </c>
      <c r="L38" s="27"/>
      <c r="M38" s="27"/>
      <c r="N38" s="27"/>
      <c r="O38" s="27"/>
      <c r="P38" s="27"/>
      <c r="Q38" s="27"/>
      <c r="R38" s="27"/>
      <c r="S38" s="27"/>
      <c r="T38" s="27"/>
      <c r="U38" s="27"/>
      <c r="V38" s="27"/>
      <c r="W38" s="27"/>
      <c r="X38" s="27"/>
    </row>
    <row r="39" spans="1:24" x14ac:dyDescent="0.35">
      <c r="A39" s="32">
        <f t="shared" si="0"/>
        <v>0.18000000000000008</v>
      </c>
      <c r="B39" s="33">
        <f t="shared" si="1"/>
        <v>1.8000000000000007</v>
      </c>
      <c r="C39" s="33">
        <f t="shared" si="2"/>
        <v>0.16200000000000014</v>
      </c>
      <c r="D39" s="33">
        <f t="shared" si="4"/>
        <v>6.7424582054249491E-2</v>
      </c>
      <c r="E39" s="34">
        <f t="shared" si="3"/>
        <v>-1.8859193639963547</v>
      </c>
      <c r="L39" s="27"/>
      <c r="M39" s="27"/>
      <c r="N39" s="27"/>
      <c r="O39" s="27"/>
      <c r="P39" s="27"/>
      <c r="Q39" s="27"/>
      <c r="R39" s="27"/>
      <c r="S39" s="27"/>
      <c r="T39" s="27"/>
      <c r="U39" s="27"/>
      <c r="V39" s="27"/>
      <c r="W39" s="27"/>
      <c r="X39" s="27"/>
    </row>
    <row r="40" spans="1:24" x14ac:dyDescent="0.35">
      <c r="A40" s="32">
        <f t="shared" si="0"/>
        <v>0.18500000000000008</v>
      </c>
      <c r="B40" s="33">
        <f t="shared" si="1"/>
        <v>1.8500000000000008</v>
      </c>
      <c r="C40" s="33">
        <f t="shared" si="2"/>
        <v>0.17112500000000017</v>
      </c>
      <c r="D40" s="33">
        <f t="shared" si="4"/>
        <v>7.617676883896235E-2</v>
      </c>
      <c r="E40" s="34">
        <f t="shared" si="3"/>
        <v>-1.7504373569425702</v>
      </c>
      <c r="L40" s="27"/>
      <c r="M40" s="27"/>
      <c r="N40" s="27"/>
      <c r="O40" s="27"/>
      <c r="P40" s="27"/>
      <c r="Q40" s="27"/>
      <c r="R40" s="27"/>
      <c r="S40" s="27"/>
      <c r="T40" s="27"/>
      <c r="U40" s="27"/>
      <c r="V40" s="27"/>
      <c r="W40" s="27"/>
      <c r="X40" s="27"/>
    </row>
    <row r="41" spans="1:24" x14ac:dyDescent="0.35">
      <c r="A41" s="32">
        <f t="shared" si="0"/>
        <v>0.19000000000000009</v>
      </c>
      <c r="B41" s="33">
        <f t="shared" si="1"/>
        <v>1.9000000000000008</v>
      </c>
      <c r="C41" s="33">
        <f t="shared" si="2"/>
        <v>0.18050000000000016</v>
      </c>
      <c r="D41" s="33">
        <f t="shared" si="4"/>
        <v>8.3409288021680073E-2</v>
      </c>
      <c r="E41" s="34">
        <f t="shared" si="3"/>
        <v>-1.4465038365435432</v>
      </c>
      <c r="L41" s="27"/>
      <c r="M41" s="27"/>
      <c r="N41" s="27"/>
      <c r="O41" s="27"/>
      <c r="P41" s="27"/>
      <c r="Q41" s="27"/>
      <c r="R41" s="27"/>
      <c r="S41" s="27"/>
      <c r="T41" s="27"/>
      <c r="U41" s="27"/>
      <c r="V41" s="27"/>
      <c r="W41" s="27"/>
      <c r="X41" s="27"/>
    </row>
    <row r="42" spans="1:24" x14ac:dyDescent="0.35">
      <c r="A42" s="32">
        <f t="shared" si="0"/>
        <v>0.19500000000000009</v>
      </c>
      <c r="B42" s="33">
        <f t="shared" si="1"/>
        <v>1.9500000000000008</v>
      </c>
      <c r="C42" s="33">
        <f t="shared" si="2"/>
        <v>0.19012500000000018</v>
      </c>
      <c r="D42" s="33">
        <f t="shared" si="4"/>
        <v>8.8261724748659232E-2</v>
      </c>
      <c r="E42" s="34">
        <f t="shared" si="3"/>
        <v>-0.97048734539583092</v>
      </c>
      <c r="L42" s="27"/>
      <c r="M42" s="27"/>
      <c r="N42" s="27"/>
      <c r="O42" s="27"/>
      <c r="P42" s="27"/>
      <c r="Q42" s="27"/>
      <c r="R42" s="27"/>
      <c r="S42" s="27"/>
      <c r="T42" s="27"/>
      <c r="U42" s="27"/>
      <c r="V42" s="27"/>
      <c r="W42" s="27"/>
      <c r="X42" s="27"/>
    </row>
    <row r="43" spans="1:24" x14ac:dyDescent="0.35">
      <c r="A43" s="32">
        <f t="shared" si="0"/>
        <v>0.20000000000000009</v>
      </c>
      <c r="B43" s="33">
        <f t="shared" si="1"/>
        <v>2.0000000000000009</v>
      </c>
      <c r="C43" s="33">
        <f t="shared" si="2"/>
        <v>0.20000000000000018</v>
      </c>
      <c r="D43" s="33">
        <f t="shared" si="4"/>
        <v>9.0000000000000024E-2</v>
      </c>
      <c r="E43" s="34">
        <f t="shared" si="3"/>
        <v>-0.34765505026815824</v>
      </c>
      <c r="L43" s="27"/>
      <c r="M43" s="27"/>
      <c r="N43" s="27"/>
      <c r="O43" s="27"/>
      <c r="P43" s="27"/>
      <c r="Q43" s="27"/>
      <c r="R43" s="27"/>
      <c r="S43" s="27"/>
      <c r="T43" s="27"/>
      <c r="U43" s="27"/>
      <c r="V43" s="27"/>
      <c r="W43" s="27"/>
      <c r="X43" s="27"/>
    </row>
    <row r="44" spans="1:24" x14ac:dyDescent="0.35">
      <c r="A44" s="32">
        <f t="shared" si="0"/>
        <v>0.2050000000000001</v>
      </c>
      <c r="B44" s="33">
        <f t="shared" si="1"/>
        <v>2.0500000000000012</v>
      </c>
      <c r="C44" s="33">
        <f t="shared" si="2"/>
        <v>0.2101250000000002</v>
      </c>
      <c r="D44" s="33">
        <f t="shared" si="4"/>
        <v>8.8173507140066193E-2</v>
      </c>
      <c r="E44" s="34">
        <f t="shared" si="3"/>
        <v>0.36529857198676596</v>
      </c>
      <c r="L44" s="27"/>
      <c r="M44" s="27"/>
      <c r="N44" s="27"/>
      <c r="O44" s="27"/>
      <c r="P44" s="27"/>
      <c r="Q44" s="27"/>
      <c r="R44" s="27"/>
      <c r="S44" s="27"/>
      <c r="T44" s="27"/>
      <c r="U44" s="27"/>
      <c r="V44" s="27"/>
      <c r="W44" s="27"/>
      <c r="X44" s="27"/>
    </row>
    <row r="45" spans="1:24" x14ac:dyDescent="0.35">
      <c r="A45" s="32">
        <f t="shared" si="0"/>
        <v>0.2100000000000001</v>
      </c>
      <c r="B45" s="33">
        <f t="shared" si="1"/>
        <v>2.100000000000001</v>
      </c>
      <c r="C45" s="33">
        <f t="shared" si="2"/>
        <v>0.2205000000000002</v>
      </c>
      <c r="D45" s="33">
        <f t="shared" si="4"/>
        <v>8.274467571134296E-2</v>
      </c>
      <c r="E45" s="34">
        <f t="shared" si="3"/>
        <v>1.0857662857446455</v>
      </c>
      <c r="L45" s="27"/>
      <c r="M45" s="27"/>
      <c r="N45" s="27"/>
      <c r="O45" s="27"/>
      <c r="P45" s="27"/>
      <c r="Q45" s="27"/>
      <c r="R45" s="27"/>
      <c r="S45" s="27"/>
      <c r="T45" s="27"/>
      <c r="U45" s="27"/>
      <c r="V45" s="27"/>
      <c r="W45" s="27"/>
      <c r="X45" s="27"/>
    </row>
    <row r="46" spans="1:24" x14ac:dyDescent="0.35">
      <c r="A46" s="32">
        <f t="shared" si="0"/>
        <v>0.21500000000000011</v>
      </c>
      <c r="B46" s="33">
        <f t="shared" si="1"/>
        <v>2.1500000000000012</v>
      </c>
      <c r="C46" s="33">
        <f t="shared" si="2"/>
        <v>0.23112500000000022</v>
      </c>
      <c r="D46" s="33">
        <f t="shared" si="4"/>
        <v>7.4147514292404459E-2</v>
      </c>
      <c r="E46" s="34">
        <f t="shared" si="3"/>
        <v>1.7194322837876987</v>
      </c>
      <c r="L46" s="27"/>
      <c r="M46" s="27"/>
      <c r="N46" s="27"/>
      <c r="O46" s="27"/>
      <c r="P46" s="27"/>
      <c r="Q46" s="27"/>
      <c r="R46" s="27"/>
      <c r="S46" s="27"/>
      <c r="T46" s="27"/>
      <c r="U46" s="27"/>
      <c r="V46" s="27"/>
      <c r="W46" s="27"/>
      <c r="X46" s="27"/>
    </row>
    <row r="47" spans="1:24" x14ac:dyDescent="0.35">
      <c r="A47" s="32">
        <f t="shared" si="0"/>
        <v>0.22000000000000011</v>
      </c>
      <c r="B47" s="33">
        <f t="shared" si="1"/>
        <v>2.2000000000000011</v>
      </c>
      <c r="C47" s="33">
        <f t="shared" si="2"/>
        <v>0.24200000000000024</v>
      </c>
      <c r="D47" s="33">
        <f t="shared" si="4"/>
        <v>6.3244595058155537E-2</v>
      </c>
      <c r="E47" s="34">
        <f t="shared" si="3"/>
        <v>2.1805838468497827</v>
      </c>
      <c r="L47" s="27"/>
      <c r="M47" s="27"/>
      <c r="N47" s="27"/>
      <c r="O47" s="27"/>
      <c r="P47" s="27"/>
      <c r="Q47" s="27"/>
      <c r="R47" s="27"/>
      <c r="S47" s="27"/>
      <c r="T47" s="27"/>
      <c r="U47" s="27"/>
      <c r="V47" s="27"/>
      <c r="W47" s="27"/>
      <c r="X47" s="27"/>
    </row>
    <row r="48" spans="1:24" x14ac:dyDescent="0.35">
      <c r="A48" s="32">
        <f t="shared" si="0"/>
        <v>0.22500000000000012</v>
      </c>
      <c r="B48" s="33">
        <f t="shared" si="1"/>
        <v>2.2500000000000013</v>
      </c>
      <c r="C48" s="33">
        <f t="shared" si="2"/>
        <v>0.25312500000000027</v>
      </c>
      <c r="D48" s="33">
        <f t="shared" si="4"/>
        <v>5.1180394834680211E-2</v>
      </c>
      <c r="E48" s="34">
        <f t="shared" si="3"/>
        <v>2.4128400446950629</v>
      </c>
      <c r="L48" s="27"/>
      <c r="M48" s="27"/>
      <c r="N48" s="27"/>
      <c r="O48" s="27"/>
      <c r="P48" s="27"/>
      <c r="Q48" s="27"/>
      <c r="R48" s="27"/>
      <c r="S48" s="27"/>
      <c r="T48" s="27"/>
      <c r="U48" s="27"/>
      <c r="V48" s="27"/>
      <c r="W48" s="27"/>
      <c r="X48" s="27"/>
    </row>
    <row r="49" spans="1:24" x14ac:dyDescent="0.35">
      <c r="A49" s="32">
        <f t="shared" si="0"/>
        <v>0.23000000000000012</v>
      </c>
      <c r="B49" s="33">
        <f t="shared" si="1"/>
        <v>2.3000000000000012</v>
      </c>
      <c r="C49" s="33">
        <f t="shared" si="2"/>
        <v>0.26450000000000029</v>
      </c>
      <c r="D49" s="33">
        <f t="shared" si="4"/>
        <v>3.9164067081661848E-2</v>
      </c>
      <c r="E49" s="34">
        <f t="shared" si="3"/>
        <v>2.4032655506036704</v>
      </c>
      <c r="L49" s="27"/>
      <c r="M49" s="27"/>
      <c r="N49" s="27"/>
      <c r="O49" s="27"/>
      <c r="P49" s="27"/>
      <c r="Q49" s="27"/>
      <c r="R49" s="27"/>
      <c r="S49" s="27"/>
      <c r="T49" s="27"/>
      <c r="U49" s="27"/>
      <c r="V49" s="27"/>
      <c r="W49" s="27"/>
      <c r="X49" s="27"/>
    </row>
    <row r="50" spans="1:24" x14ac:dyDescent="0.35">
      <c r="A50" s="32">
        <f t="shared" si="0"/>
        <v>0.23500000000000013</v>
      </c>
      <c r="B50" s="33">
        <f t="shared" si="1"/>
        <v>2.3500000000000014</v>
      </c>
      <c r="C50" s="33">
        <f t="shared" si="2"/>
        <v>0.27612500000000029</v>
      </c>
      <c r="D50" s="33">
        <f t="shared" si="4"/>
        <v>2.8241895891232729E-2</v>
      </c>
      <c r="E50" s="34">
        <f t="shared" si="3"/>
        <v>2.1844342380858217</v>
      </c>
    </row>
    <row r="51" spans="1:24" x14ac:dyDescent="0.35">
      <c r="A51" s="32">
        <f t="shared" si="0"/>
        <v>0.24000000000000013</v>
      </c>
      <c r="B51" s="33">
        <f t="shared" si="1"/>
        <v>2.4000000000000012</v>
      </c>
      <c r="C51" s="33">
        <f t="shared" si="2"/>
        <v>0.28800000000000031</v>
      </c>
      <c r="D51" s="33">
        <f t="shared" si="4"/>
        <v>1.9125254184751788E-2</v>
      </c>
      <c r="E51" s="34">
        <f t="shared" si="3"/>
        <v>1.8233283412961867</v>
      </c>
    </row>
    <row r="52" spans="1:24" x14ac:dyDescent="0.35">
      <c r="A52" s="32">
        <f t="shared" si="0"/>
        <v>0.24500000000000013</v>
      </c>
      <c r="B52" s="33">
        <f t="shared" si="1"/>
        <v>2.4500000000000015</v>
      </c>
      <c r="C52" s="33">
        <f t="shared" si="2"/>
        <v>0.30012500000000031</v>
      </c>
      <c r="D52" s="33">
        <f t="shared" si="4"/>
        <v>1.2119388739446395E-2</v>
      </c>
      <c r="E52" s="34">
        <f t="shared" si="3"/>
        <v>1.4011730890610774</v>
      </c>
    </row>
    <row r="53" spans="1:24" x14ac:dyDescent="0.35">
      <c r="A53" s="32">
        <f t="shared" si="0"/>
        <v>0.25000000000000011</v>
      </c>
      <c r="B53" s="33">
        <f t="shared" si="1"/>
        <v>2.5000000000000009</v>
      </c>
      <c r="C53" s="33">
        <f t="shared" si="2"/>
        <v>0.31250000000000028</v>
      </c>
      <c r="D53" s="33">
        <f t="shared" si="4"/>
        <v>7.1603557846404067E-3</v>
      </c>
      <c r="E53" s="34">
        <f t="shared" si="3"/>
        <v>0.99180659096120227</v>
      </c>
    </row>
    <row r="54" spans="1:24" x14ac:dyDescent="0.35">
      <c r="A54" s="32">
        <f t="shared" si="0"/>
        <v>0.25500000000000012</v>
      </c>
      <c r="B54" s="33">
        <f t="shared" si="1"/>
        <v>2.5500000000000012</v>
      </c>
      <c r="C54" s="33">
        <f t="shared" si="2"/>
        <v>0.32512500000000027</v>
      </c>
      <c r="D54" s="33">
        <f t="shared" si="4"/>
        <v>3.9296742929324693E-3</v>
      </c>
      <c r="E54" s="34">
        <f t="shared" si="3"/>
        <v>0.64613629834158692</v>
      </c>
    </row>
    <row r="55" spans="1:24" x14ac:dyDescent="0.35">
      <c r="A55" s="32">
        <f t="shared" si="0"/>
        <v>0.26000000000000012</v>
      </c>
      <c r="B55" s="33">
        <f t="shared" si="1"/>
        <v>2.6000000000000014</v>
      </c>
      <c r="C55" s="33">
        <f t="shared" si="2"/>
        <v>0.3380000000000003</v>
      </c>
      <c r="D55" s="33">
        <f t="shared" si="4"/>
        <v>1.9957295452369371E-3</v>
      </c>
      <c r="E55" s="34">
        <f t="shared" si="3"/>
        <v>0.38678894953910609</v>
      </c>
    </row>
    <row r="56" spans="1:24" x14ac:dyDescent="0.35">
      <c r="A56" s="32">
        <f t="shared" si="0"/>
        <v>0.26500000000000012</v>
      </c>
      <c r="B56" s="33">
        <f t="shared" si="1"/>
        <v>2.6500000000000012</v>
      </c>
      <c r="C56" s="33">
        <f t="shared" si="2"/>
        <v>0.35112500000000035</v>
      </c>
      <c r="D56" s="33">
        <f t="shared" si="4"/>
        <v>9.3431330313784489E-4</v>
      </c>
      <c r="E56" s="34">
        <f t="shared" si="3"/>
        <v>0.21228324841981824</v>
      </c>
    </row>
    <row r="57" spans="1:24" x14ac:dyDescent="0.35">
      <c r="A57" s="32">
        <f t="shared" si="0"/>
        <v>0.27000000000000013</v>
      </c>
      <c r="B57" s="33">
        <f t="shared" si="1"/>
        <v>2.7000000000000011</v>
      </c>
      <c r="C57" s="33">
        <f t="shared" si="2"/>
        <v>0.36450000000000038</v>
      </c>
      <c r="D57" s="33">
        <f t="shared" si="4"/>
        <v>4.0162344646784575E-4</v>
      </c>
      <c r="E57" s="34">
        <f t="shared" si="3"/>
        <v>0.10653797133399973</v>
      </c>
    </row>
    <row r="58" spans="1:24" x14ac:dyDescent="0.35">
      <c r="A58" s="32">
        <f t="shared" si="0"/>
        <v>0.27500000000000013</v>
      </c>
      <c r="B58" s="33">
        <f t="shared" si="1"/>
        <v>2.7500000000000013</v>
      </c>
      <c r="C58" s="33">
        <f t="shared" si="2"/>
        <v>0.37812500000000032</v>
      </c>
      <c r="D58" s="33">
        <f t="shared" si="4"/>
        <v>1.578841954827239E-4</v>
      </c>
      <c r="E58" s="34">
        <f t="shared" si="3"/>
        <v>4.874785019702433E-2</v>
      </c>
    </row>
    <row r="59" spans="1:24" x14ac:dyDescent="0.35">
      <c r="A59" s="32">
        <f t="shared" si="0"/>
        <v>0.28000000000000014</v>
      </c>
      <c r="B59" s="33">
        <f t="shared" si="1"/>
        <v>2.8000000000000016</v>
      </c>
      <c r="C59" s="33">
        <f t="shared" si="2"/>
        <v>0.3920000000000004</v>
      </c>
      <c r="D59" s="33">
        <f t="shared" si="4"/>
        <v>5.6529631347883031E-5</v>
      </c>
      <c r="E59" s="34">
        <f t="shared" si="3"/>
        <v>2.0270912826968156E-2</v>
      </c>
    </row>
    <row r="60" spans="1:24" x14ac:dyDescent="0.35">
      <c r="A60" s="32">
        <f t="shared" si="0"/>
        <v>0.28500000000000014</v>
      </c>
      <c r="B60" s="33">
        <f t="shared" si="1"/>
        <v>2.8500000000000014</v>
      </c>
      <c r="C60" s="33">
        <f t="shared" si="2"/>
        <v>0.4061250000000004</v>
      </c>
      <c r="D60" s="33">
        <f t="shared" si="4"/>
        <v>1.835793349854947E-5</v>
      </c>
      <c r="E60" s="34">
        <f t="shared" si="3"/>
        <v>7.6343395698667054E-3</v>
      </c>
    </row>
    <row r="61" spans="1:24" x14ac:dyDescent="0.35">
      <c r="A61" s="32">
        <f t="shared" si="0"/>
        <v>0.29000000000000015</v>
      </c>
      <c r="B61" s="33">
        <f t="shared" si="1"/>
        <v>2.9000000000000012</v>
      </c>
      <c r="C61" s="33">
        <f t="shared" si="2"/>
        <v>0.42050000000000043</v>
      </c>
      <c r="D61" s="33">
        <f t="shared" si="4"/>
        <v>5.3844488126317173E-6</v>
      </c>
      <c r="E61" s="34">
        <f t="shared" si="3"/>
        <v>2.5946969371835483E-3</v>
      </c>
    </row>
    <row r="62" spans="1:24" x14ac:dyDescent="0.35">
      <c r="A62" s="32">
        <f t="shared" si="0"/>
        <v>0.29500000000000015</v>
      </c>
      <c r="B62" s="33">
        <f t="shared" si="1"/>
        <v>2.9500000000000015</v>
      </c>
      <c r="C62" s="33">
        <f t="shared" si="2"/>
        <v>0.43512500000000043</v>
      </c>
      <c r="D62" s="33">
        <f t="shared" si="4"/>
        <v>1.4202200498810762E-6</v>
      </c>
      <c r="E62" s="34">
        <f t="shared" si="3"/>
        <v>7.928457525501276E-4</v>
      </c>
    </row>
    <row r="63" spans="1:24" x14ac:dyDescent="0.35">
      <c r="A63" s="32">
        <f t="shared" si="0"/>
        <v>0.30000000000000016</v>
      </c>
      <c r="B63" s="33">
        <f t="shared" si="1"/>
        <v>3.0000000000000018</v>
      </c>
      <c r="C63" s="33">
        <f t="shared" si="2"/>
        <v>0.45000000000000046</v>
      </c>
      <c r="D63" s="33">
        <f t="shared" si="4"/>
        <v>3.3539878548706553E-7</v>
      </c>
      <c r="E63" s="34">
        <f t="shared" si="3"/>
        <v>2.1696425287880196E-4</v>
      </c>
    </row>
    <row r="64" spans="1:24" x14ac:dyDescent="0.35">
      <c r="A64" s="32">
        <f t="shared" si="0"/>
        <v>0.30500000000000016</v>
      </c>
      <c r="B64" s="33">
        <f t="shared" si="1"/>
        <v>3.0500000000000016</v>
      </c>
      <c r="C64" s="33">
        <f t="shared" si="2"/>
        <v>0.46512500000000045</v>
      </c>
      <c r="D64" s="33">
        <f t="shared" si="4"/>
        <v>7.0602609339166641E-8</v>
      </c>
      <c r="E64" s="34">
        <f t="shared" si="3"/>
        <v>5.2959235229579731E-5</v>
      </c>
    </row>
    <row r="65" spans="1:5" x14ac:dyDescent="0.35">
      <c r="A65" s="32">
        <f t="shared" si="0"/>
        <v>0.31000000000000016</v>
      </c>
      <c r="B65" s="33">
        <f t="shared" si="1"/>
        <v>3.1000000000000014</v>
      </c>
      <c r="C65" s="33">
        <f t="shared" si="2"/>
        <v>0.48050000000000048</v>
      </c>
      <c r="D65" s="33">
        <f t="shared" si="4"/>
        <v>1.3187510774959415E-8</v>
      </c>
      <c r="E65" s="34">
        <f t="shared" si="3"/>
        <v>1.1483019712841436E-5</v>
      </c>
    </row>
    <row r="66" spans="1:5" x14ac:dyDescent="0.35">
      <c r="A66" s="32">
        <f t="shared" si="0"/>
        <v>0.31500000000000017</v>
      </c>
      <c r="B66" s="33">
        <f t="shared" si="1"/>
        <v>3.1500000000000017</v>
      </c>
      <c r="C66" s="33">
        <f t="shared" si="2"/>
        <v>0.49612500000000054</v>
      </c>
      <c r="D66" s="33">
        <f t="shared" si="4"/>
        <v>2.1756274447749212E-9</v>
      </c>
      <c r="E66" s="34">
        <f t="shared" si="3"/>
        <v>2.2023766660368965E-6</v>
      </c>
    </row>
    <row r="67" spans="1:5" x14ac:dyDescent="0.35">
      <c r="A67" s="32">
        <f t="shared" si="0"/>
        <v>0.32000000000000017</v>
      </c>
      <c r="B67" s="33">
        <f t="shared" si="1"/>
        <v>3.200000000000002</v>
      </c>
      <c r="C67" s="33">
        <f t="shared" si="2"/>
        <v>0.51200000000000057</v>
      </c>
      <c r="D67" s="33">
        <f t="shared" si="4"/>
        <v>3.1553686053375902E-10</v>
      </c>
      <c r="E67" s="34">
        <f t="shared" si="3"/>
        <v>3.7201811684823209E-7</v>
      </c>
    </row>
    <row r="68" spans="1:5" x14ac:dyDescent="0.35">
      <c r="A68" s="32">
        <f t="shared" si="0"/>
        <v>0.32500000000000018</v>
      </c>
      <c r="B68" s="33">
        <f t="shared" si="1"/>
        <v>3.2500000000000018</v>
      </c>
      <c r="C68" s="33">
        <f t="shared" si="2"/>
        <v>0.52812500000000062</v>
      </c>
      <c r="D68" s="33">
        <f t="shared" ref="D68:D103" si="5">EXP(-((C68-$I$5)^2)/$I$6)*$I$2*$I$2*$I$3*$I$4</f>
        <v>4.0039736851160903E-11</v>
      </c>
      <c r="E68" s="34">
        <f t="shared" si="3"/>
        <v>5.5099424736519578E-8</v>
      </c>
    </row>
    <row r="69" spans="1:5" x14ac:dyDescent="0.35">
      <c r="A69" s="32">
        <f t="shared" ref="A69:A103" si="6">A68+0.005</f>
        <v>0.33000000000000018</v>
      </c>
      <c r="B69" s="33">
        <f t="shared" ref="B69:B103" si="7">10*A69</f>
        <v>3.3000000000000016</v>
      </c>
      <c r="C69" s="33">
        <f t="shared" ref="C69:C103" si="8">5*A69^2</f>
        <v>0.54450000000000065</v>
      </c>
      <c r="D69" s="33">
        <f t="shared" si="5"/>
        <v>4.4239170200604275E-12</v>
      </c>
      <c r="E69" s="34">
        <f t="shared" ref="E69:E103" si="9">-(D69-D68)/(A69-A68)</f>
        <v>7.1231639662200892E-9</v>
      </c>
    </row>
    <row r="70" spans="1:5" x14ac:dyDescent="0.35">
      <c r="A70" s="32">
        <f t="shared" si="6"/>
        <v>0.33500000000000019</v>
      </c>
      <c r="B70" s="33">
        <f t="shared" si="7"/>
        <v>3.3500000000000019</v>
      </c>
      <c r="C70" s="33">
        <f t="shared" si="8"/>
        <v>0.56112500000000065</v>
      </c>
      <c r="D70" s="33">
        <f t="shared" si="5"/>
        <v>4.2351022644852907E-13</v>
      </c>
      <c r="E70" s="34">
        <f t="shared" si="9"/>
        <v>8.0008135872237907E-10</v>
      </c>
    </row>
    <row r="71" spans="1:5" x14ac:dyDescent="0.35">
      <c r="A71" s="32">
        <f t="shared" si="6"/>
        <v>0.34000000000000019</v>
      </c>
      <c r="B71" s="33">
        <f t="shared" si="7"/>
        <v>3.4000000000000021</v>
      </c>
      <c r="C71" s="33">
        <f t="shared" si="8"/>
        <v>0.57800000000000062</v>
      </c>
      <c r="D71" s="33">
        <f t="shared" si="5"/>
        <v>3.4953925719842208E-14</v>
      </c>
      <c r="E71" s="34">
        <f t="shared" si="9"/>
        <v>7.7711260145737294E-11</v>
      </c>
    </row>
    <row r="72" spans="1:5" x14ac:dyDescent="0.35">
      <c r="A72" s="32">
        <f t="shared" si="6"/>
        <v>0.3450000000000002</v>
      </c>
      <c r="B72" s="33">
        <f t="shared" si="7"/>
        <v>3.450000000000002</v>
      </c>
      <c r="C72" s="33">
        <f t="shared" si="8"/>
        <v>0.59512500000000068</v>
      </c>
      <c r="D72" s="33">
        <f t="shared" si="5"/>
        <v>2.4745972642346354E-15</v>
      </c>
      <c r="E72" s="34">
        <f t="shared" si="9"/>
        <v>6.4958656911215092E-12</v>
      </c>
    </row>
    <row r="73" spans="1:5" x14ac:dyDescent="0.35">
      <c r="A73" s="32">
        <f t="shared" si="6"/>
        <v>0.3500000000000002</v>
      </c>
      <c r="B73" s="33">
        <f t="shared" si="7"/>
        <v>3.5000000000000018</v>
      </c>
      <c r="C73" s="33">
        <f t="shared" si="8"/>
        <v>0.61250000000000071</v>
      </c>
      <c r="D73" s="33">
        <f t="shared" si="5"/>
        <v>1.4950593114295989E-16</v>
      </c>
      <c r="E73" s="34">
        <f t="shared" si="9"/>
        <v>4.6501826661833464E-13</v>
      </c>
    </row>
    <row r="74" spans="1:5" x14ac:dyDescent="0.35">
      <c r="A74" s="32">
        <f t="shared" si="6"/>
        <v>0.3550000000000002</v>
      </c>
      <c r="B74" s="33">
        <f t="shared" si="7"/>
        <v>3.550000000000002</v>
      </c>
      <c r="C74" s="33">
        <f t="shared" si="8"/>
        <v>0.63012500000000071</v>
      </c>
      <c r="D74" s="33">
        <f t="shared" si="5"/>
        <v>7.6682079210792733E-18</v>
      </c>
      <c r="E74" s="34">
        <f t="shared" si="9"/>
        <v>2.8367544644376099E-14</v>
      </c>
    </row>
    <row r="75" spans="1:5" x14ac:dyDescent="0.35">
      <c r="A75" s="32">
        <f t="shared" si="6"/>
        <v>0.36000000000000021</v>
      </c>
      <c r="B75" s="33">
        <f t="shared" si="7"/>
        <v>3.6000000000000023</v>
      </c>
      <c r="C75" s="33">
        <f t="shared" si="8"/>
        <v>0.6480000000000008</v>
      </c>
      <c r="D75" s="33">
        <f t="shared" si="5"/>
        <v>3.3213494401884553E-19</v>
      </c>
      <c r="E75" s="34">
        <f t="shared" si="9"/>
        <v>1.4672145954120842E-15</v>
      </c>
    </row>
    <row r="76" spans="1:5" x14ac:dyDescent="0.35">
      <c r="A76" s="32">
        <f t="shared" si="6"/>
        <v>0.36500000000000021</v>
      </c>
      <c r="B76" s="33">
        <f t="shared" si="7"/>
        <v>3.6500000000000021</v>
      </c>
      <c r="C76" s="33">
        <f t="shared" si="8"/>
        <v>0.66612500000000074</v>
      </c>
      <c r="D76" s="33">
        <f t="shared" si="5"/>
        <v>1.208346778038168E-20</v>
      </c>
      <c r="E76" s="34">
        <f t="shared" si="9"/>
        <v>6.4010295247692722E-17</v>
      </c>
    </row>
    <row r="77" spans="1:5" x14ac:dyDescent="0.35">
      <c r="A77" s="32">
        <f t="shared" si="6"/>
        <v>0.37000000000000022</v>
      </c>
      <c r="B77" s="33">
        <f t="shared" si="7"/>
        <v>3.700000000000002</v>
      </c>
      <c r="C77" s="33">
        <f t="shared" si="8"/>
        <v>0.68450000000000077</v>
      </c>
      <c r="D77" s="33">
        <f t="shared" si="5"/>
        <v>3.6725139854615205E-22</v>
      </c>
      <c r="E77" s="34">
        <f t="shared" si="9"/>
        <v>2.3432432763671034E-18</v>
      </c>
    </row>
    <row r="78" spans="1:5" x14ac:dyDescent="0.35">
      <c r="A78" s="32">
        <f t="shared" si="6"/>
        <v>0.37500000000000022</v>
      </c>
      <c r="B78" s="33">
        <f t="shared" si="7"/>
        <v>3.7500000000000022</v>
      </c>
      <c r="C78" s="33">
        <f t="shared" si="8"/>
        <v>0.70312500000000089</v>
      </c>
      <c r="D78" s="33">
        <f t="shared" si="5"/>
        <v>9.2733389008389595E-24</v>
      </c>
      <c r="E78" s="34">
        <f t="shared" si="9"/>
        <v>7.1595611929062565E-20</v>
      </c>
    </row>
    <row r="79" spans="1:5" x14ac:dyDescent="0.35">
      <c r="A79" s="32">
        <f t="shared" si="6"/>
        <v>0.38000000000000023</v>
      </c>
      <c r="B79" s="33">
        <f t="shared" si="7"/>
        <v>3.8000000000000025</v>
      </c>
      <c r="C79" s="33">
        <f t="shared" si="8"/>
        <v>0.72200000000000086</v>
      </c>
      <c r="D79" s="33">
        <f t="shared" si="5"/>
        <v>1.9345634933450996E-25</v>
      </c>
      <c r="E79" s="34">
        <f t="shared" si="9"/>
        <v>1.8159765103008884E-21</v>
      </c>
    </row>
    <row r="80" spans="1:5" x14ac:dyDescent="0.35">
      <c r="A80" s="32">
        <f t="shared" si="6"/>
        <v>0.38500000000000023</v>
      </c>
      <c r="B80" s="33">
        <f t="shared" si="7"/>
        <v>3.8500000000000023</v>
      </c>
      <c r="C80" s="33">
        <f t="shared" si="8"/>
        <v>0.74112500000000092</v>
      </c>
      <c r="D80" s="33">
        <f t="shared" si="5"/>
        <v>3.3154679570421168E-27</v>
      </c>
      <c r="E80" s="34">
        <f t="shared" si="9"/>
        <v>3.8028176275493535E-23</v>
      </c>
    </row>
    <row r="81" spans="1:5" x14ac:dyDescent="0.35">
      <c r="A81" s="32">
        <f t="shared" si="6"/>
        <v>0.39000000000000024</v>
      </c>
      <c r="B81" s="33">
        <f t="shared" si="7"/>
        <v>3.9000000000000021</v>
      </c>
      <c r="C81" s="33">
        <f t="shared" si="8"/>
        <v>0.76050000000000084</v>
      </c>
      <c r="D81" s="33">
        <f t="shared" si="5"/>
        <v>4.6411959838971442E-29</v>
      </c>
      <c r="E81" s="34">
        <f t="shared" si="9"/>
        <v>6.5381119944062847E-25</v>
      </c>
    </row>
    <row r="82" spans="1:5" x14ac:dyDescent="0.35">
      <c r="A82" s="32">
        <f t="shared" si="6"/>
        <v>0.39500000000000024</v>
      </c>
      <c r="B82" s="33">
        <f t="shared" si="7"/>
        <v>3.9500000000000024</v>
      </c>
      <c r="C82" s="33">
        <f t="shared" si="8"/>
        <v>0.78012500000000096</v>
      </c>
      <c r="D82" s="33">
        <f t="shared" si="5"/>
        <v>5.2761103450443408E-31</v>
      </c>
      <c r="E82" s="34">
        <f t="shared" si="9"/>
        <v>9.176869760893394E-27</v>
      </c>
    </row>
    <row r="83" spans="1:5" x14ac:dyDescent="0.35">
      <c r="A83" s="32">
        <f t="shared" si="6"/>
        <v>0.40000000000000024</v>
      </c>
      <c r="B83" s="33">
        <f t="shared" si="7"/>
        <v>4.0000000000000027</v>
      </c>
      <c r="C83" s="33">
        <f t="shared" si="8"/>
        <v>0.80000000000000093</v>
      </c>
      <c r="D83" s="33">
        <f t="shared" si="5"/>
        <v>4.8421675440179248E-33</v>
      </c>
      <c r="E83" s="34">
        <f t="shared" si="9"/>
        <v>1.0455377339208314E-28</v>
      </c>
    </row>
    <row r="84" spans="1:5" x14ac:dyDescent="0.35">
      <c r="A84" s="32">
        <f t="shared" si="6"/>
        <v>0.40500000000000025</v>
      </c>
      <c r="B84" s="33">
        <f t="shared" si="7"/>
        <v>4.0500000000000025</v>
      </c>
      <c r="C84" s="33">
        <f t="shared" si="8"/>
        <v>0.82012500000000099</v>
      </c>
      <c r="D84" s="33">
        <f t="shared" si="5"/>
        <v>3.5663031289400608E-35</v>
      </c>
      <c r="E84" s="34">
        <f t="shared" si="9"/>
        <v>9.6130090254570394E-31</v>
      </c>
    </row>
    <row r="85" spans="1:5" x14ac:dyDescent="0.35">
      <c r="A85" s="32">
        <f t="shared" si="6"/>
        <v>0.41000000000000025</v>
      </c>
      <c r="B85" s="33">
        <f t="shared" si="7"/>
        <v>4.1000000000000023</v>
      </c>
      <c r="C85" s="33">
        <f t="shared" si="8"/>
        <v>0.84050000000000091</v>
      </c>
      <c r="D85" s="33">
        <f t="shared" si="5"/>
        <v>2.0952079993133098E-37</v>
      </c>
      <c r="E85" s="34">
        <f t="shared" si="9"/>
        <v>7.0907020978938486E-33</v>
      </c>
    </row>
    <row r="86" spans="1:5" x14ac:dyDescent="0.35">
      <c r="A86" s="32">
        <f t="shared" si="6"/>
        <v>0.41500000000000026</v>
      </c>
      <c r="B86" s="33">
        <f t="shared" si="7"/>
        <v>4.1500000000000021</v>
      </c>
      <c r="C86" s="33">
        <f t="shared" si="8"/>
        <v>0.86112500000000103</v>
      </c>
      <c r="D86" s="33">
        <f t="shared" si="5"/>
        <v>9.7591468735706343E-40</v>
      </c>
      <c r="E86" s="34">
        <f t="shared" si="9"/>
        <v>4.1708977048794739E-35</v>
      </c>
    </row>
    <row r="87" spans="1:5" x14ac:dyDescent="0.35">
      <c r="A87" s="32">
        <f t="shared" si="6"/>
        <v>0.42000000000000026</v>
      </c>
      <c r="B87" s="33">
        <f t="shared" si="7"/>
        <v>4.2000000000000028</v>
      </c>
      <c r="C87" s="33">
        <f t="shared" si="8"/>
        <v>0.88200000000000112</v>
      </c>
      <c r="D87" s="33">
        <f t="shared" si="5"/>
        <v>3.5816668660630676E-42</v>
      </c>
      <c r="E87" s="34">
        <f t="shared" si="9"/>
        <v>1.9446660409819991E-37</v>
      </c>
    </row>
    <row r="88" spans="1:5" x14ac:dyDescent="0.35">
      <c r="A88" s="32">
        <f t="shared" si="6"/>
        <v>0.42500000000000027</v>
      </c>
      <c r="B88" s="33">
        <f t="shared" si="7"/>
        <v>4.2500000000000027</v>
      </c>
      <c r="C88" s="33">
        <f t="shared" si="8"/>
        <v>0.90312500000000118</v>
      </c>
      <c r="D88" s="33">
        <f t="shared" si="5"/>
        <v>1.0292654145936011E-44</v>
      </c>
      <c r="E88" s="34">
        <f t="shared" si="9"/>
        <v>7.1427484238342571E-40</v>
      </c>
    </row>
    <row r="89" spans="1:5" x14ac:dyDescent="0.35">
      <c r="A89" s="32">
        <f t="shared" si="6"/>
        <v>0.43000000000000027</v>
      </c>
      <c r="B89" s="33">
        <f t="shared" si="7"/>
        <v>4.3000000000000025</v>
      </c>
      <c r="C89" s="33">
        <f t="shared" si="8"/>
        <v>0.92450000000000121</v>
      </c>
      <c r="D89" s="33">
        <f t="shared" si="5"/>
        <v>2.301368076721129E-47</v>
      </c>
      <c r="E89" s="34">
        <f t="shared" si="9"/>
        <v>2.053928093033758E-42</v>
      </c>
    </row>
    <row r="90" spans="1:5" x14ac:dyDescent="0.35">
      <c r="A90" s="32">
        <f t="shared" si="6"/>
        <v>0.43500000000000028</v>
      </c>
      <c r="B90" s="33">
        <f t="shared" si="7"/>
        <v>4.3500000000000032</v>
      </c>
      <c r="C90" s="33">
        <f t="shared" si="8"/>
        <v>0.9461250000000011</v>
      </c>
      <c r="D90" s="33">
        <f t="shared" si="5"/>
        <v>3.9781063557114749E-50</v>
      </c>
      <c r="E90" s="34">
        <f t="shared" si="9"/>
        <v>4.5947799407308305E-45</v>
      </c>
    </row>
    <row r="91" spans="1:5" x14ac:dyDescent="0.35">
      <c r="A91" s="32">
        <f t="shared" si="6"/>
        <v>0.44000000000000028</v>
      </c>
      <c r="B91" s="33">
        <f t="shared" si="7"/>
        <v>4.400000000000003</v>
      </c>
      <c r="C91" s="33">
        <f t="shared" si="8"/>
        <v>0.96800000000000119</v>
      </c>
      <c r="D91" s="33">
        <f t="shared" si="5"/>
        <v>5.2817861158532305E-53</v>
      </c>
      <c r="E91" s="34">
        <f t="shared" si="9"/>
        <v>7.9456491391912368E-48</v>
      </c>
    </row>
    <row r="92" spans="1:5" x14ac:dyDescent="0.35">
      <c r="A92" s="32">
        <f t="shared" si="6"/>
        <v>0.44500000000000028</v>
      </c>
      <c r="B92" s="33">
        <f t="shared" si="7"/>
        <v>4.4500000000000028</v>
      </c>
      <c r="C92" s="33">
        <f t="shared" si="8"/>
        <v>0.99012500000000125</v>
      </c>
      <c r="D92" s="33">
        <f t="shared" si="5"/>
        <v>5.3511766644963086E-56</v>
      </c>
      <c r="E92" s="34">
        <f t="shared" si="9"/>
        <v>1.0552869878377458E-50</v>
      </c>
    </row>
    <row r="93" spans="1:5" x14ac:dyDescent="0.35">
      <c r="A93" s="32">
        <f t="shared" si="6"/>
        <v>0.45000000000000029</v>
      </c>
      <c r="B93" s="33">
        <f t="shared" si="7"/>
        <v>4.5000000000000027</v>
      </c>
      <c r="C93" s="33">
        <f t="shared" si="8"/>
        <v>1.0125000000000013</v>
      </c>
      <c r="D93" s="33">
        <f t="shared" si="5"/>
        <v>4.1095966211928484E-59</v>
      </c>
      <c r="E93" s="34">
        <f t="shared" si="9"/>
        <v>1.0694134135750221E-53</v>
      </c>
    </row>
    <row r="94" spans="1:5" x14ac:dyDescent="0.35">
      <c r="A94" s="32">
        <f t="shared" si="6"/>
        <v>0.45500000000000029</v>
      </c>
      <c r="B94" s="33">
        <f t="shared" si="7"/>
        <v>4.5500000000000025</v>
      </c>
      <c r="C94" s="33">
        <f t="shared" si="8"/>
        <v>1.0351250000000014</v>
      </c>
      <c r="D94" s="33">
        <f t="shared" si="5"/>
        <v>2.3763769359119375E-62</v>
      </c>
      <c r="E94" s="34">
        <f t="shared" si="9"/>
        <v>8.2144404885138651E-57</v>
      </c>
    </row>
    <row r="95" spans="1:5" x14ac:dyDescent="0.35">
      <c r="A95" s="32">
        <f t="shared" si="6"/>
        <v>0.4600000000000003</v>
      </c>
      <c r="B95" s="33">
        <f t="shared" si="7"/>
        <v>4.6000000000000032</v>
      </c>
      <c r="C95" s="33">
        <f t="shared" si="8"/>
        <v>1.0580000000000014</v>
      </c>
      <c r="D95" s="33">
        <f t="shared" si="5"/>
        <v>1.027661092334882E-65</v>
      </c>
      <c r="E95" s="34">
        <f t="shared" si="9"/>
        <v>4.7506985496392012E-60</v>
      </c>
    </row>
    <row r="96" spans="1:5" x14ac:dyDescent="0.35">
      <c r="A96" s="32">
        <f t="shared" si="6"/>
        <v>0.4650000000000003</v>
      </c>
      <c r="B96" s="33">
        <f t="shared" si="7"/>
        <v>4.650000000000003</v>
      </c>
      <c r="C96" s="33">
        <f t="shared" si="8"/>
        <v>1.0811250000000014</v>
      </c>
      <c r="D96" s="33">
        <f t="shared" si="5"/>
        <v>3.3008258110428921E-69</v>
      </c>
      <c r="E96" s="34">
        <f t="shared" si="9"/>
        <v>2.0546620195075534E-63</v>
      </c>
    </row>
    <row r="97" spans="1:5" x14ac:dyDescent="0.35">
      <c r="A97" s="32">
        <f t="shared" si="6"/>
        <v>0.47000000000000031</v>
      </c>
      <c r="B97" s="33">
        <f t="shared" si="7"/>
        <v>4.7000000000000028</v>
      </c>
      <c r="C97" s="33">
        <f t="shared" si="8"/>
        <v>1.1045000000000014</v>
      </c>
      <c r="D97" s="33">
        <f t="shared" si="5"/>
        <v>7.8202473141926368E-73</v>
      </c>
      <c r="E97" s="34">
        <f t="shared" si="9"/>
        <v>6.6000875726229403E-67</v>
      </c>
    </row>
    <row r="98" spans="1:5" x14ac:dyDescent="0.35">
      <c r="A98" s="32">
        <f t="shared" si="6"/>
        <v>0.47500000000000031</v>
      </c>
      <c r="B98" s="33">
        <f t="shared" si="7"/>
        <v>4.7500000000000036</v>
      </c>
      <c r="C98" s="33">
        <f t="shared" si="8"/>
        <v>1.1281250000000016</v>
      </c>
      <c r="D98" s="33">
        <f t="shared" si="5"/>
        <v>1.3570569314725777E-76</v>
      </c>
      <c r="E98" s="34">
        <f t="shared" si="9"/>
        <v>1.5637780514522314E-70</v>
      </c>
    </row>
    <row r="99" spans="1:5" x14ac:dyDescent="0.35">
      <c r="A99" s="32">
        <f t="shared" si="6"/>
        <v>0.48000000000000032</v>
      </c>
      <c r="B99" s="33">
        <f t="shared" si="7"/>
        <v>4.8000000000000034</v>
      </c>
      <c r="C99" s="33">
        <f t="shared" si="8"/>
        <v>1.1520000000000015</v>
      </c>
      <c r="D99" s="33">
        <f t="shared" si="5"/>
        <v>1.7126841716679902E-80</v>
      </c>
      <c r="E99" s="34">
        <f t="shared" si="9"/>
        <v>2.7137713261108192E-74</v>
      </c>
    </row>
    <row r="100" spans="1:5" x14ac:dyDescent="0.35">
      <c r="A100" s="32">
        <f t="shared" si="6"/>
        <v>0.48500000000000032</v>
      </c>
      <c r="B100" s="33">
        <f t="shared" si="7"/>
        <v>4.8500000000000032</v>
      </c>
      <c r="C100" s="33">
        <f t="shared" si="8"/>
        <v>1.1761250000000016</v>
      </c>
      <c r="D100" s="33">
        <f t="shared" si="5"/>
        <v>1.5608008857863228E-84</v>
      </c>
      <c r="E100" s="34">
        <f t="shared" si="9"/>
        <v>3.4250561831588201E-78</v>
      </c>
    </row>
    <row r="101" spans="1:5" x14ac:dyDescent="0.35">
      <c r="A101" s="32">
        <f t="shared" si="6"/>
        <v>0.49000000000000032</v>
      </c>
      <c r="B101" s="33">
        <f t="shared" si="7"/>
        <v>4.900000000000003</v>
      </c>
      <c r="C101" s="33">
        <f t="shared" si="8"/>
        <v>1.2005000000000017</v>
      </c>
      <c r="D101" s="33">
        <f t="shared" si="5"/>
        <v>1.0196837955003542E-88</v>
      </c>
      <c r="E101" s="34">
        <f t="shared" si="9"/>
        <v>3.1213978348135424E-82</v>
      </c>
    </row>
    <row r="102" spans="1:5" x14ac:dyDescent="0.35">
      <c r="A102" s="32">
        <f t="shared" si="6"/>
        <v>0.49500000000000033</v>
      </c>
      <c r="B102" s="33">
        <f t="shared" si="7"/>
        <v>4.9500000000000028</v>
      </c>
      <c r="C102" s="33">
        <f t="shared" si="8"/>
        <v>1.2251250000000016</v>
      </c>
      <c r="D102" s="33">
        <f t="shared" si="5"/>
        <v>4.7408427477804404E-93</v>
      </c>
      <c r="E102" s="34">
        <f t="shared" si="9"/>
        <v>2.0392727741457509E-86</v>
      </c>
    </row>
    <row r="103" spans="1:5" ht="16" thickBot="1" x14ac:dyDescent="0.4">
      <c r="A103" s="35">
        <f t="shared" si="6"/>
        <v>0.50000000000000033</v>
      </c>
      <c r="B103" s="36">
        <f t="shared" si="7"/>
        <v>5.0000000000000036</v>
      </c>
      <c r="C103" s="36">
        <f t="shared" si="8"/>
        <v>1.2500000000000018</v>
      </c>
      <c r="D103" s="36">
        <f t="shared" si="5"/>
        <v>1.5570739887131363E-97</v>
      </c>
      <c r="E103" s="37">
        <f t="shared" si="9"/>
        <v>9.4813740807631299E-91</v>
      </c>
    </row>
  </sheetData>
  <sheetProtection algorithmName="SHA-512" hashValue="ICtz8xk0ixf/gfLJ6Fra+rs+FEZ7vFOHUlipqfbq5uN6vRcQh34kESx7PFLKpUJRjihBqsgshdElgLs1r3ydPg==" saltValue="8MExKMdpeKAsTJqWBxbu6g==" spinCount="100000" sheet="1" objects="1" scenarios="1"/>
  <mergeCells count="3">
    <mergeCell ref="A1:E1"/>
    <mergeCell ref="G1:J1"/>
    <mergeCell ref="L1:X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FC1F0-7DB9-3148-AED0-022C0EB15630}">
  <dimension ref="A1:R30"/>
  <sheetViews>
    <sheetView workbookViewId="0">
      <selection activeCell="B2" sqref="B2:B9"/>
    </sheetView>
  </sheetViews>
  <sheetFormatPr defaultColWidth="10.83203125" defaultRowHeight="15.5" x14ac:dyDescent="0.35"/>
  <cols>
    <col min="1" max="16384" width="10.83203125" style="24"/>
  </cols>
  <sheetData>
    <row r="1" spans="1:18" x14ac:dyDescent="0.35">
      <c r="A1" s="73" t="s">
        <v>27</v>
      </c>
      <c r="B1" s="74"/>
      <c r="D1" s="75" t="s">
        <v>28</v>
      </c>
      <c r="E1" s="76"/>
      <c r="G1" s="52"/>
      <c r="H1" s="52"/>
      <c r="I1" s="52"/>
      <c r="J1" s="52"/>
      <c r="K1" s="52"/>
      <c r="L1" s="52"/>
      <c r="M1" s="52"/>
      <c r="N1" s="52"/>
      <c r="O1" s="52"/>
      <c r="P1" s="52"/>
      <c r="Q1" s="52"/>
      <c r="R1" s="52"/>
    </row>
    <row r="2" spans="1:18" x14ac:dyDescent="0.35">
      <c r="A2" s="53" t="s">
        <v>3</v>
      </c>
      <c r="B2" s="54" t="s">
        <v>2</v>
      </c>
      <c r="D2" s="55" t="s">
        <v>3</v>
      </c>
      <c r="E2" s="56" t="s">
        <v>2</v>
      </c>
      <c r="G2" s="52"/>
      <c r="H2" s="52"/>
      <c r="I2" s="52"/>
      <c r="J2" s="52"/>
      <c r="K2" s="52"/>
      <c r="L2" s="52"/>
      <c r="M2" s="52"/>
      <c r="N2" s="52"/>
      <c r="O2" s="52"/>
      <c r="P2" s="52"/>
      <c r="Q2" s="52"/>
      <c r="R2" s="52"/>
    </row>
    <row r="3" spans="1:18" x14ac:dyDescent="0.35">
      <c r="A3" s="53">
        <v>0</v>
      </c>
      <c r="B3" s="54">
        <f>emf!$I$4*EXP(-(A3^2)/emf!$I$6)</f>
        <v>3.0000000000000001E-3</v>
      </c>
      <c r="D3" s="55">
        <v>1E-4</v>
      </c>
      <c r="E3" s="57">
        <v>2.4550000000000002E-3</v>
      </c>
      <c r="G3" s="52"/>
      <c r="H3" s="58"/>
      <c r="I3" s="52"/>
      <c r="J3" s="52"/>
      <c r="K3" s="52"/>
      <c r="L3" s="52"/>
      <c r="M3" s="52"/>
      <c r="N3" s="52"/>
      <c r="O3" s="52"/>
      <c r="P3" s="52"/>
      <c r="Q3" s="52"/>
      <c r="R3" s="52"/>
    </row>
    <row r="4" spans="1:18" x14ac:dyDescent="0.35">
      <c r="A4" s="53">
        <f>A3+0.05</f>
        <v>0.05</v>
      </c>
      <c r="B4" s="54">
        <f>emf!$I$4*EXP(-(A4^2)/emf!$I$6)</f>
        <v>1.8195919791379001E-3</v>
      </c>
      <c r="D4" s="55">
        <v>0.04</v>
      </c>
      <c r="E4" s="57">
        <v>7.3999999999999999E-4</v>
      </c>
      <c r="G4" s="52"/>
      <c r="H4" s="58"/>
      <c r="I4" s="52"/>
      <c r="J4" s="52"/>
      <c r="K4" s="52"/>
      <c r="L4" s="52"/>
      <c r="M4" s="52"/>
      <c r="N4" s="52"/>
      <c r="O4" s="52"/>
      <c r="P4" s="52"/>
      <c r="Q4" s="52"/>
      <c r="R4" s="52"/>
    </row>
    <row r="5" spans="1:18" x14ac:dyDescent="0.35">
      <c r="A5" s="53">
        <f t="shared" ref="A5:A8" si="0">A4+0.05</f>
        <v>0.1</v>
      </c>
      <c r="B5" s="54">
        <f>emf!$I$4*EXP(-(A5^2)/emf!$I$6)</f>
        <v>4.0600584970983789E-4</v>
      </c>
      <c r="D5" s="55">
        <v>0.06</v>
      </c>
      <c r="E5" s="57">
        <v>2.5999999999999998E-4</v>
      </c>
      <c r="G5" s="52"/>
      <c r="H5" s="58"/>
      <c r="I5" s="52"/>
      <c r="J5" s="52"/>
      <c r="K5" s="52"/>
      <c r="L5" s="52"/>
      <c r="M5" s="52"/>
      <c r="N5" s="52"/>
      <c r="O5" s="52"/>
      <c r="P5" s="52"/>
      <c r="Q5" s="52"/>
      <c r="R5" s="52"/>
    </row>
    <row r="6" spans="1:18" x14ac:dyDescent="0.35">
      <c r="A6" s="53">
        <f t="shared" si="0"/>
        <v>0.15000000000000002</v>
      </c>
      <c r="B6" s="54">
        <f>emf!$I$4*EXP(-(A6^2)/emf!$I$6)</f>
        <v>3.3326989614726895E-5</v>
      </c>
      <c r="D6" s="55">
        <v>0.08</v>
      </c>
      <c r="E6" s="57">
        <v>1.35E-4</v>
      </c>
      <c r="G6" s="52"/>
      <c r="H6" s="58"/>
      <c r="I6" s="52"/>
      <c r="J6" s="52"/>
      <c r="K6" s="52"/>
      <c r="L6" s="52"/>
      <c r="M6" s="52"/>
      <c r="N6" s="52"/>
      <c r="O6" s="52"/>
      <c r="P6" s="52"/>
      <c r="Q6" s="52"/>
      <c r="R6" s="52"/>
    </row>
    <row r="7" spans="1:18" x14ac:dyDescent="0.35">
      <c r="A7" s="53">
        <f t="shared" si="0"/>
        <v>0.2</v>
      </c>
      <c r="B7" s="54">
        <f>emf!$I$4*EXP(-(A7^2)/emf!$I$6)</f>
        <v>1.0063878837075338E-6</v>
      </c>
      <c r="D7" s="55">
        <v>0.11</v>
      </c>
      <c r="E7" s="57">
        <v>6.0000000000000002E-5</v>
      </c>
      <c r="G7" s="52"/>
      <c r="H7" s="58"/>
      <c r="I7" s="52"/>
      <c r="J7" s="52"/>
      <c r="K7" s="52"/>
      <c r="L7" s="52"/>
      <c r="M7" s="52"/>
      <c r="N7" s="52"/>
      <c r="O7" s="52"/>
      <c r="P7" s="52"/>
      <c r="Q7" s="52"/>
      <c r="R7" s="52"/>
    </row>
    <row r="8" spans="1:18" x14ac:dyDescent="0.35">
      <c r="A8" s="53">
        <f t="shared" si="0"/>
        <v>0.25</v>
      </c>
      <c r="B8" s="54">
        <f>emf!$I$4*EXP(-(A8^2)/emf!$I$6)</f>
        <v>1.1179959516236014E-8</v>
      </c>
      <c r="D8" s="55">
        <v>0.16</v>
      </c>
      <c r="E8" s="57">
        <v>7.9999999999999996E-6</v>
      </c>
      <c r="G8" s="52"/>
      <c r="H8" s="58"/>
      <c r="I8" s="52"/>
      <c r="J8" s="52"/>
      <c r="K8" s="52"/>
      <c r="L8" s="52"/>
      <c r="M8" s="52"/>
      <c r="N8" s="52"/>
      <c r="O8" s="52"/>
      <c r="P8" s="52"/>
      <c r="Q8" s="52"/>
      <c r="R8" s="52"/>
    </row>
    <row r="9" spans="1:18" ht="16" thickBot="1" x14ac:dyDescent="0.4">
      <c r="A9" s="59">
        <v>0.3</v>
      </c>
      <c r="B9" s="60">
        <f>emf!$I$4*EXP(-(A9^2)/emf!$I$6)</f>
        <v>4.5689939234137889E-11</v>
      </c>
      <c r="D9" s="61"/>
      <c r="E9" s="62"/>
      <c r="G9" s="52"/>
      <c r="H9" s="52"/>
      <c r="I9" s="52"/>
      <c r="J9" s="52"/>
      <c r="K9" s="52"/>
      <c r="L9" s="52"/>
      <c r="M9" s="52"/>
      <c r="N9" s="52"/>
      <c r="O9" s="52"/>
      <c r="P9" s="52"/>
      <c r="Q9" s="52"/>
      <c r="R9" s="52"/>
    </row>
    <row r="10" spans="1:18" x14ac:dyDescent="0.35">
      <c r="G10" s="52"/>
      <c r="H10" s="52"/>
      <c r="I10" s="52"/>
      <c r="J10" s="52"/>
      <c r="K10" s="52"/>
      <c r="L10" s="52"/>
      <c r="M10" s="52"/>
      <c r="N10" s="52"/>
      <c r="O10" s="52"/>
      <c r="P10" s="52"/>
      <c r="Q10" s="52"/>
      <c r="R10" s="52"/>
    </row>
    <row r="11" spans="1:18" x14ac:dyDescent="0.35">
      <c r="G11" s="52"/>
      <c r="H11" s="52"/>
      <c r="I11" s="52"/>
      <c r="J11" s="52"/>
      <c r="K11" s="52"/>
      <c r="L11" s="52"/>
      <c r="M11" s="52"/>
      <c r="N11" s="52"/>
      <c r="O11" s="52"/>
      <c r="P11" s="52"/>
      <c r="Q11" s="52"/>
      <c r="R11" s="52"/>
    </row>
    <row r="12" spans="1:18" x14ac:dyDescent="0.35">
      <c r="G12" s="52"/>
      <c r="H12" s="52"/>
      <c r="I12" s="52"/>
      <c r="J12" s="52"/>
      <c r="K12" s="52"/>
      <c r="L12" s="52"/>
      <c r="M12" s="52"/>
      <c r="N12" s="52"/>
      <c r="O12" s="52"/>
      <c r="P12" s="52"/>
      <c r="Q12" s="52"/>
      <c r="R12" s="52"/>
    </row>
    <row r="13" spans="1:18" x14ac:dyDescent="0.35">
      <c r="G13" s="52"/>
      <c r="H13" s="52"/>
      <c r="I13" s="52"/>
      <c r="J13" s="52"/>
      <c r="K13" s="52"/>
      <c r="L13" s="52"/>
      <c r="M13" s="52"/>
      <c r="N13" s="52"/>
      <c r="O13" s="52"/>
      <c r="P13" s="52"/>
      <c r="Q13" s="52"/>
      <c r="R13" s="52"/>
    </row>
    <row r="14" spans="1:18" x14ac:dyDescent="0.35">
      <c r="G14" s="52"/>
      <c r="H14" s="52"/>
      <c r="I14" s="52"/>
      <c r="J14" s="52"/>
      <c r="K14" s="52"/>
      <c r="L14" s="52"/>
      <c r="M14" s="52"/>
      <c r="N14" s="52"/>
      <c r="O14" s="52"/>
      <c r="P14" s="52"/>
      <c r="Q14" s="52"/>
      <c r="R14" s="52"/>
    </row>
    <row r="15" spans="1:18" x14ac:dyDescent="0.35">
      <c r="G15" s="52"/>
      <c r="H15" s="52"/>
      <c r="I15" s="52"/>
      <c r="J15" s="52"/>
      <c r="K15" s="52"/>
      <c r="L15" s="52"/>
      <c r="M15" s="52"/>
      <c r="N15" s="52"/>
      <c r="O15" s="52"/>
      <c r="P15" s="52"/>
      <c r="Q15" s="52"/>
      <c r="R15" s="52"/>
    </row>
    <row r="16" spans="1:18" x14ac:dyDescent="0.35">
      <c r="G16" s="52"/>
      <c r="H16" s="52"/>
      <c r="I16" s="52"/>
      <c r="J16" s="52"/>
      <c r="K16" s="52"/>
      <c r="L16" s="52"/>
      <c r="M16" s="52"/>
      <c r="N16" s="52"/>
      <c r="O16" s="52"/>
      <c r="P16" s="52"/>
      <c r="Q16" s="52"/>
      <c r="R16" s="52"/>
    </row>
    <row r="17" spans="7:18" x14ac:dyDescent="0.35">
      <c r="G17" s="52"/>
      <c r="H17" s="52"/>
      <c r="I17" s="52"/>
      <c r="J17" s="52"/>
      <c r="K17" s="52"/>
      <c r="L17" s="52"/>
      <c r="M17" s="52"/>
      <c r="N17" s="52"/>
      <c r="O17" s="52"/>
      <c r="P17" s="52"/>
      <c r="Q17" s="52"/>
      <c r="R17" s="52"/>
    </row>
    <row r="18" spans="7:18" x14ac:dyDescent="0.35">
      <c r="G18" s="52"/>
      <c r="H18" s="52"/>
      <c r="I18" s="52"/>
      <c r="J18" s="52"/>
      <c r="K18" s="52"/>
      <c r="L18" s="52"/>
      <c r="M18" s="52"/>
      <c r="N18" s="52"/>
      <c r="O18" s="52"/>
      <c r="P18" s="52"/>
      <c r="Q18" s="52"/>
      <c r="R18" s="52"/>
    </row>
    <row r="19" spans="7:18" x14ac:dyDescent="0.35">
      <c r="G19" s="52"/>
      <c r="H19" s="52"/>
      <c r="I19" s="52"/>
      <c r="J19" s="52"/>
      <c r="K19" s="52"/>
      <c r="L19" s="52"/>
      <c r="M19" s="52"/>
      <c r="N19" s="52"/>
      <c r="O19" s="52"/>
      <c r="P19" s="52"/>
      <c r="Q19" s="52"/>
      <c r="R19" s="52"/>
    </row>
    <row r="20" spans="7:18" x14ac:dyDescent="0.35">
      <c r="G20" s="52"/>
      <c r="H20" s="52"/>
      <c r="I20" s="52"/>
      <c r="J20" s="52"/>
      <c r="K20" s="52"/>
      <c r="L20" s="52"/>
      <c r="M20" s="52"/>
      <c r="N20" s="52"/>
      <c r="O20" s="52"/>
      <c r="P20" s="52"/>
      <c r="Q20" s="52"/>
      <c r="R20" s="52"/>
    </row>
    <row r="21" spans="7:18" x14ac:dyDescent="0.35">
      <c r="G21" s="52"/>
      <c r="H21" s="52"/>
      <c r="I21" s="52"/>
      <c r="J21" s="52"/>
      <c r="K21" s="52"/>
      <c r="L21" s="52"/>
      <c r="M21" s="52"/>
      <c r="N21" s="52"/>
      <c r="O21" s="52"/>
      <c r="P21" s="52"/>
      <c r="Q21" s="52"/>
      <c r="R21" s="52"/>
    </row>
    <row r="22" spans="7:18" x14ac:dyDescent="0.35">
      <c r="G22" s="52"/>
      <c r="H22" s="52"/>
      <c r="I22" s="52"/>
      <c r="J22" s="52"/>
      <c r="K22" s="52"/>
      <c r="L22" s="52"/>
      <c r="M22" s="52"/>
      <c r="N22" s="52"/>
      <c r="O22" s="52"/>
      <c r="P22" s="52"/>
      <c r="Q22" s="52"/>
      <c r="R22" s="52"/>
    </row>
    <row r="23" spans="7:18" x14ac:dyDescent="0.35">
      <c r="G23" s="52"/>
      <c r="H23" s="52"/>
      <c r="I23" s="52"/>
      <c r="J23" s="52"/>
      <c r="K23" s="52"/>
      <c r="L23" s="52"/>
      <c r="M23" s="52"/>
      <c r="N23" s="52"/>
      <c r="O23" s="52"/>
      <c r="P23" s="52"/>
      <c r="Q23" s="52"/>
      <c r="R23" s="52"/>
    </row>
    <row r="24" spans="7:18" x14ac:dyDescent="0.35">
      <c r="G24" s="52"/>
      <c r="H24" s="52"/>
      <c r="I24" s="52"/>
      <c r="J24" s="52"/>
      <c r="K24" s="52"/>
      <c r="L24" s="52"/>
      <c r="M24" s="52"/>
      <c r="N24" s="52"/>
      <c r="O24" s="52"/>
      <c r="P24" s="52"/>
      <c r="Q24" s="52"/>
      <c r="R24" s="52"/>
    </row>
    <row r="25" spans="7:18" x14ac:dyDescent="0.35">
      <c r="G25" s="52"/>
      <c r="H25" s="52"/>
      <c r="I25" s="52"/>
      <c r="J25" s="52"/>
      <c r="K25" s="52"/>
      <c r="L25" s="52"/>
      <c r="M25" s="52"/>
      <c r="N25" s="52"/>
      <c r="O25" s="52"/>
      <c r="P25" s="52"/>
      <c r="Q25" s="52"/>
      <c r="R25" s="52"/>
    </row>
    <row r="26" spans="7:18" x14ac:dyDescent="0.35">
      <c r="G26" s="52"/>
      <c r="H26" s="52"/>
      <c r="I26" s="52"/>
      <c r="J26" s="52"/>
      <c r="K26" s="52"/>
      <c r="L26" s="52"/>
      <c r="M26" s="52"/>
      <c r="N26" s="52"/>
      <c r="O26" s="52"/>
      <c r="P26" s="52"/>
      <c r="Q26" s="52"/>
      <c r="R26" s="52"/>
    </row>
    <row r="27" spans="7:18" x14ac:dyDescent="0.35">
      <c r="G27" s="52"/>
      <c r="H27" s="52"/>
      <c r="I27" s="52"/>
      <c r="J27" s="52"/>
      <c r="K27" s="52"/>
      <c r="L27" s="52"/>
      <c r="M27" s="52"/>
      <c r="N27" s="52"/>
      <c r="O27" s="52"/>
      <c r="P27" s="52"/>
      <c r="Q27" s="52"/>
      <c r="R27" s="52"/>
    </row>
    <row r="28" spans="7:18" x14ac:dyDescent="0.35">
      <c r="G28" s="52"/>
      <c r="H28" s="52"/>
      <c r="I28" s="52"/>
      <c r="J28" s="52"/>
      <c r="K28" s="52"/>
      <c r="L28" s="52"/>
      <c r="M28" s="52"/>
      <c r="N28" s="52"/>
      <c r="O28" s="52"/>
      <c r="P28" s="52"/>
      <c r="Q28" s="52"/>
      <c r="R28" s="52"/>
    </row>
    <row r="29" spans="7:18" x14ac:dyDescent="0.35">
      <c r="G29" s="52"/>
      <c r="H29" s="52"/>
      <c r="I29" s="52"/>
      <c r="J29" s="52"/>
      <c r="K29" s="52"/>
      <c r="L29" s="52"/>
      <c r="M29" s="52"/>
      <c r="N29" s="52"/>
      <c r="O29" s="52"/>
      <c r="P29" s="52"/>
      <c r="Q29" s="52"/>
      <c r="R29" s="52"/>
    </row>
    <row r="30" spans="7:18" x14ac:dyDescent="0.35">
      <c r="G30" s="52"/>
      <c r="H30" s="52"/>
      <c r="I30" s="52"/>
      <c r="J30" s="52"/>
      <c r="K30" s="52"/>
      <c r="L30" s="52"/>
      <c r="M30" s="52"/>
      <c r="N30" s="52"/>
      <c r="O30" s="52"/>
      <c r="P30" s="52"/>
      <c r="Q30" s="52"/>
      <c r="R30" s="52"/>
    </row>
  </sheetData>
  <sheetProtection algorithmName="SHA-512" hashValue="F+pjc4jrA07CzCocUn/9j8GzTj5m0f4v6jIWs+p/QJY7FoWN72mCUjnPLfwd7r1XLugOrFfPV9NogaMkBCVJfA==" saltValue="GQP+K0P1kAQa4/bQ4i5xGg==" spinCount="100000" sheet="1" objects="1" scenarios="1"/>
  <mergeCells count="2">
    <mergeCell ref="A1:B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emf</vt:lpstr>
      <vt:lpstr>Bmax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Rosaria Cercola</cp:lastModifiedBy>
  <dcterms:created xsi:type="dcterms:W3CDTF">2020-01-23T19:24:02Z</dcterms:created>
  <dcterms:modified xsi:type="dcterms:W3CDTF">2021-02-22T16:19:37Z</dcterms:modified>
</cp:coreProperties>
</file>